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gac_000\Desktop\5月2日会議資料\"/>
    </mc:Choice>
  </mc:AlternateContent>
  <bookViews>
    <workbookView xWindow="-105" yWindow="-105" windowWidth="23250" windowHeight="12450" firstSheet="2" activeTab="3"/>
  </bookViews>
  <sheets>
    <sheet name="様式１ 記入例" sheetId="6" state="hidden" r:id="rId1"/>
    <sheet name="様式１（バレーボール）" sheetId="7" state="hidden" r:id="rId2"/>
    <sheet name="試算表20220614" sheetId="9" r:id="rId3"/>
    <sheet name="栃木　試算表20240415 " sheetId="10" r:id="rId4"/>
  </sheets>
  <definedNames>
    <definedName name="_xlnm.Print_Area" localSheetId="2">試算表20220614!$A$1:$L$44</definedName>
    <definedName name="_xlnm.Print_Area" localSheetId="3">'栃木　試算表20240415 '!$A$1:$M$44</definedName>
    <definedName name="_xlnm.Print_Area" localSheetId="0">'様式１ 記入例'!$A$1:$O$33</definedName>
    <definedName name="_xlnm.Print_Area" localSheetId="1">'様式１（バレーボール）'!$A$1:$O$33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0" l="1"/>
  <c r="H42" i="10"/>
  <c r="M42" i="10" s="1"/>
  <c r="L41" i="10"/>
  <c r="H41" i="10"/>
  <c r="M41" i="10" s="1"/>
  <c r="L40" i="10"/>
  <c r="H40" i="10"/>
  <c r="M40" i="10" s="1"/>
  <c r="L39" i="10"/>
  <c r="H39" i="10"/>
  <c r="M39" i="10" s="1"/>
  <c r="L38" i="10"/>
  <c r="H38" i="10"/>
  <c r="M38" i="10" s="1"/>
  <c r="L37" i="10"/>
  <c r="H37" i="10"/>
  <c r="M37" i="10" s="1"/>
  <c r="L36" i="10"/>
  <c r="H36" i="10"/>
  <c r="M36" i="10" s="1"/>
  <c r="L35" i="10"/>
  <c r="H35" i="10"/>
  <c r="H43" i="10" s="1"/>
  <c r="M43" i="10" s="1"/>
  <c r="L34" i="10"/>
  <c r="L43" i="10" s="1"/>
  <c r="H34" i="10"/>
  <c r="M34" i="10" s="1"/>
  <c r="L32" i="10"/>
  <c r="H32" i="10"/>
  <c r="M32" i="10" s="1"/>
  <c r="L31" i="10"/>
  <c r="H31" i="10"/>
  <c r="M31" i="10" s="1"/>
  <c r="L30" i="10"/>
  <c r="H30" i="10"/>
  <c r="M30" i="10" s="1"/>
  <c r="L29" i="10"/>
  <c r="H29" i="10"/>
  <c r="M29" i="10" s="1"/>
  <c r="L28" i="10"/>
  <c r="H28" i="10"/>
  <c r="M28" i="10" s="1"/>
  <c r="L27" i="10"/>
  <c r="H27" i="10"/>
  <c r="M27" i="10" s="1"/>
  <c r="L26" i="10"/>
  <c r="H26" i="10"/>
  <c r="M26" i="10" s="1"/>
  <c r="L25" i="10"/>
  <c r="L33" i="10" s="1"/>
  <c r="H25" i="10"/>
  <c r="H33" i="10" s="1"/>
  <c r="M33" i="10" s="1"/>
  <c r="L23" i="10"/>
  <c r="H23" i="10"/>
  <c r="M23" i="10" s="1"/>
  <c r="L22" i="10"/>
  <c r="H22" i="10"/>
  <c r="M22" i="10" s="1"/>
  <c r="L21" i="10"/>
  <c r="H21" i="10"/>
  <c r="M21" i="10" s="1"/>
  <c r="L20" i="10"/>
  <c r="H20" i="10"/>
  <c r="M20" i="10" s="1"/>
  <c r="L19" i="10"/>
  <c r="H19" i="10"/>
  <c r="M19" i="10" s="1"/>
  <c r="L18" i="10"/>
  <c r="H18" i="10"/>
  <c r="M18" i="10" s="1"/>
  <c r="L17" i="10"/>
  <c r="H17" i="10"/>
  <c r="M17" i="10" s="1"/>
  <c r="L16" i="10"/>
  <c r="L24" i="10" s="1"/>
  <c r="H16" i="10"/>
  <c r="H24" i="10" s="1"/>
  <c r="M24" i="10" s="1"/>
  <c r="L14" i="10"/>
  <c r="H14" i="10"/>
  <c r="M14" i="10" s="1"/>
  <c r="L13" i="10"/>
  <c r="H13" i="10"/>
  <c r="M13" i="10" s="1"/>
  <c r="L12" i="10"/>
  <c r="H12" i="10"/>
  <c r="M12" i="10" s="1"/>
  <c r="L11" i="10"/>
  <c r="H11" i="10"/>
  <c r="M11" i="10" s="1"/>
  <c r="L10" i="10"/>
  <c r="H10" i="10"/>
  <c r="M10" i="10" s="1"/>
  <c r="L9" i="10"/>
  <c r="H9" i="10"/>
  <c r="M9" i="10" s="1"/>
  <c r="L8" i="10"/>
  <c r="H8" i="10"/>
  <c r="M8" i="10" s="1"/>
  <c r="L7" i="10"/>
  <c r="H7" i="10"/>
  <c r="M7" i="10" s="1"/>
  <c r="L6" i="10"/>
  <c r="H6" i="10"/>
  <c r="M6" i="10" s="1"/>
  <c r="L5" i="10"/>
  <c r="L15" i="10" s="1"/>
  <c r="L44" i="10" s="1"/>
  <c r="H5" i="10"/>
  <c r="H15" i="10" s="1"/>
  <c r="H44" i="10" l="1"/>
  <c r="M44" i="10" s="1"/>
  <c r="M15" i="10"/>
  <c r="M5" i="10"/>
  <c r="M25" i="10"/>
  <c r="M35" i="10"/>
  <c r="M16" i="10"/>
  <c r="K14" i="9"/>
  <c r="K35" i="9"/>
  <c r="K36" i="9"/>
  <c r="K37" i="9"/>
  <c r="K38" i="9"/>
  <c r="K39" i="9"/>
  <c r="K40" i="9"/>
  <c r="K41" i="9"/>
  <c r="K42" i="9"/>
  <c r="K34" i="9"/>
  <c r="K26" i="9"/>
  <c r="K27" i="9"/>
  <c r="K28" i="9"/>
  <c r="K29" i="9"/>
  <c r="K30" i="9"/>
  <c r="K31" i="9"/>
  <c r="K32" i="9"/>
  <c r="K25" i="9"/>
  <c r="G35" i="9"/>
  <c r="G36" i="9"/>
  <c r="G37" i="9"/>
  <c r="G38" i="9"/>
  <c r="L38" i="9" s="1"/>
  <c r="G39" i="9"/>
  <c r="G40" i="9"/>
  <c r="L40" i="9" s="1"/>
  <c r="G41" i="9"/>
  <c r="G42" i="9"/>
  <c r="G34" i="9"/>
  <c r="G26" i="9"/>
  <c r="G27" i="9"/>
  <c r="G28" i="9"/>
  <c r="L28" i="9" s="1"/>
  <c r="G29" i="9"/>
  <c r="G30" i="9"/>
  <c r="G31" i="9"/>
  <c r="G32" i="9"/>
  <c r="G25" i="9"/>
  <c r="K17" i="9"/>
  <c r="K18" i="9"/>
  <c r="K19" i="9"/>
  <c r="K20" i="9"/>
  <c r="K21" i="9"/>
  <c r="K22" i="9"/>
  <c r="K23" i="9"/>
  <c r="K16" i="9"/>
  <c r="G17" i="9"/>
  <c r="L17" i="9" s="1"/>
  <c r="G18" i="9"/>
  <c r="L18" i="9" s="1"/>
  <c r="G19" i="9"/>
  <c r="L19" i="9" s="1"/>
  <c r="G20" i="9"/>
  <c r="L20" i="9" s="1"/>
  <c r="G21" i="9"/>
  <c r="G22" i="9"/>
  <c r="L22" i="9" s="1"/>
  <c r="G23" i="9"/>
  <c r="G16" i="9"/>
  <c r="L16" i="9" s="1"/>
  <c r="K6" i="9"/>
  <c r="K7" i="9"/>
  <c r="K8" i="9"/>
  <c r="K9" i="9"/>
  <c r="K10" i="9"/>
  <c r="K11" i="9"/>
  <c r="K12" i="9"/>
  <c r="K13" i="9"/>
  <c r="K5" i="9"/>
  <c r="G6" i="9"/>
  <c r="G7" i="9"/>
  <c r="G8" i="9"/>
  <c r="G9" i="9"/>
  <c r="G10" i="9"/>
  <c r="G11" i="9"/>
  <c r="G12" i="9"/>
  <c r="G13" i="9"/>
  <c r="L13" i="9" s="1"/>
  <c r="G14" i="9"/>
  <c r="L14" i="9" s="1"/>
  <c r="G5" i="9"/>
  <c r="L12" i="9" l="1"/>
  <c r="L6" i="9"/>
  <c r="L29" i="9"/>
  <c r="L27" i="9"/>
  <c r="L39" i="9"/>
  <c r="L37" i="9"/>
  <c r="L11" i="9"/>
  <c r="L32" i="9"/>
  <c r="L42" i="9"/>
  <c r="L30" i="9"/>
  <c r="L26" i="9"/>
  <c r="L8" i="9"/>
  <c r="K33" i="9"/>
  <c r="L5" i="9"/>
  <c r="L21" i="9"/>
  <c r="L31" i="9"/>
  <c r="L41" i="9"/>
  <c r="L10" i="9"/>
  <c r="L23" i="9"/>
  <c r="K15" i="9"/>
  <c r="K24" i="9"/>
  <c r="L9" i="9"/>
  <c r="G33" i="9"/>
  <c r="L34" i="9"/>
  <c r="L35" i="9"/>
  <c r="L36" i="9"/>
  <c r="G43" i="9"/>
  <c r="L25" i="9"/>
  <c r="G15" i="9"/>
  <c r="G24" i="9"/>
  <c r="L24" i="9" s="1"/>
  <c r="L7" i="9"/>
  <c r="K43" i="9"/>
  <c r="P26" i="7"/>
  <c r="O30" i="7"/>
  <c r="N30" i="7"/>
  <c r="M30" i="7"/>
  <c r="L30" i="7"/>
  <c r="K30" i="7"/>
  <c r="J30" i="7"/>
  <c r="I30" i="7"/>
  <c r="H30" i="7"/>
  <c r="G30" i="7"/>
  <c r="F30" i="7"/>
  <c r="E30" i="7"/>
  <c r="D30" i="7"/>
  <c r="J18" i="7"/>
  <c r="J21" i="7"/>
  <c r="J20" i="7"/>
  <c r="J19" i="7"/>
  <c r="L15" i="9" l="1"/>
  <c r="L33" i="9"/>
  <c r="G44" i="9"/>
  <c r="L43" i="9"/>
  <c r="K44" i="9"/>
  <c r="L31" i="7"/>
  <c r="F31" i="7"/>
  <c r="L18" i="7"/>
  <c r="AD30" i="7"/>
  <c r="AC30" i="7"/>
  <c r="AB30" i="7"/>
  <c r="AA30" i="7"/>
  <c r="Z30" i="7"/>
  <c r="Y30" i="7"/>
  <c r="X30" i="7"/>
  <c r="W30" i="7"/>
  <c r="V30" i="7"/>
  <c r="U30" i="7"/>
  <c r="T30" i="7"/>
  <c r="S30" i="7"/>
  <c r="Y21" i="7"/>
  <c r="Y20" i="7"/>
  <c r="Y19" i="7"/>
  <c r="AA18" i="7"/>
  <c r="Y18" i="7"/>
  <c r="L44" i="9" l="1"/>
  <c r="J19" i="6"/>
  <c r="J20" i="6"/>
  <c r="J21" i="6"/>
  <c r="J18" i="6"/>
  <c r="L18" i="6" s="1"/>
  <c r="AE29" i="7" l="1"/>
  <c r="AE28" i="7"/>
  <c r="AE27" i="7"/>
  <c r="AE26" i="7"/>
  <c r="P29" i="7"/>
  <c r="AH29" i="7" s="1"/>
  <c r="P28" i="7"/>
  <c r="P27" i="7"/>
  <c r="P27" i="6"/>
  <c r="Q27" i="6"/>
  <c r="P28" i="6"/>
  <c r="Q28" i="6"/>
  <c r="P29" i="6"/>
  <c r="T29" i="6" s="1"/>
  <c r="Q29" i="6"/>
  <c r="Q26" i="6"/>
  <c r="P26" i="6"/>
  <c r="D30" i="6"/>
  <c r="G30" i="6"/>
  <c r="E30" i="6"/>
  <c r="O30" i="6"/>
  <c r="N30" i="6"/>
  <c r="M30" i="6"/>
  <c r="L30" i="6"/>
  <c r="K30" i="6"/>
  <c r="J30" i="6"/>
  <c r="I30" i="6"/>
  <c r="H30" i="6"/>
  <c r="F30" i="6"/>
  <c r="P30" i="6" l="1"/>
  <c r="P30" i="7"/>
  <c r="AG29" i="7"/>
  <c r="S29" i="6"/>
  <c r="Q30" i="6"/>
  <c r="AE30" i="7"/>
</calcChain>
</file>

<file path=xl/sharedStrings.xml><?xml version="1.0" encoding="utf-8"?>
<sst xmlns="http://schemas.openxmlformats.org/spreadsheetml/2006/main" count="360" uniqueCount="158">
  <si>
    <t>競技団体名</t>
  </si>
  <si>
    <t>担当者連絡先</t>
  </si>
  <si>
    <t>メール</t>
  </si>
  <si>
    <t>種別・種目</t>
  </si>
  <si>
    <t>小計</t>
  </si>
  <si>
    <t>競技会役員</t>
  </si>
  <si>
    <t>競技役員</t>
  </si>
  <si>
    <t>審判員</t>
  </si>
  <si>
    <t>補助員</t>
  </si>
  <si>
    <t>計</t>
  </si>
  <si>
    <t>宿　 泊</t>
  </si>
  <si>
    <t>連絡先</t>
    <rPh sb="0" eb="2">
      <t>レンラク</t>
    </rPh>
    <rPh sb="2" eb="3">
      <t>サキ</t>
    </rPh>
    <phoneticPr fontId="17"/>
  </si>
  <si>
    <t>担当者名</t>
    <phoneticPr fontId="17"/>
  </si>
  <si>
    <r>
      <rPr>
        <sz val="11"/>
        <rFont val="ＭＳ Ｐゴシック"/>
        <family val="3"/>
        <charset val="128"/>
      </rPr>
      <t>選手・監督
参　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加
人　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数</t>
    </r>
    <phoneticPr fontId="17"/>
  </si>
  <si>
    <t>様式１</t>
    <rPh sb="0" eb="2">
      <t>ヨウシキ</t>
    </rPh>
    <phoneticPr fontId="17"/>
  </si>
  <si>
    <t>準備・撤去等
日　程</t>
    <rPh sb="0" eb="2">
      <t>ジュンビ</t>
    </rPh>
    <rPh sb="3" eb="5">
      <t>テッキョ</t>
    </rPh>
    <rPh sb="5" eb="6">
      <t>トウ</t>
    </rPh>
    <rPh sb="7" eb="8">
      <t>ニチ</t>
    </rPh>
    <rPh sb="9" eb="10">
      <t>ホド</t>
    </rPh>
    <phoneticPr fontId="17"/>
  </si>
  <si>
    <r>
      <rPr>
        <sz val="11"/>
        <rFont val="ＭＳ Ｐゴシック"/>
        <family val="3"/>
        <charset val="128"/>
      </rPr>
      <t>そ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>の</t>
    </r>
    <r>
      <rPr>
        <sz val="11"/>
        <rFont val="DejaVu Sans"/>
        <family val="2"/>
      </rPr>
      <t xml:space="preserve"> </t>
    </r>
    <r>
      <rPr>
        <sz val="11"/>
        <rFont val="ＭＳ Ｐゴシック"/>
        <family val="3"/>
        <charset val="128"/>
      </rPr>
      <t xml:space="preserve">他
</t>
    </r>
    <phoneticPr fontId="17"/>
  </si>
  <si>
    <t>準備</t>
    <rPh sb="0" eb="2">
      <t>ジュンビ</t>
    </rPh>
    <phoneticPr fontId="17"/>
  </si>
  <si>
    <t>撤去等</t>
    <rPh sb="0" eb="2">
      <t>テッキョ</t>
    </rPh>
    <rPh sb="2" eb="3">
      <t>トウ</t>
    </rPh>
    <phoneticPr fontId="17"/>
  </si>
  <si>
    <t>種別・種目</t>
    <rPh sb="0" eb="2">
      <t>シュベツ</t>
    </rPh>
    <rPh sb="3" eb="5">
      <t>シュモク</t>
    </rPh>
    <phoneticPr fontId="17"/>
  </si>
  <si>
    <t>左記のうち
宿泊者数</t>
    <rPh sb="0" eb="2">
      <t>サキ</t>
    </rPh>
    <rPh sb="6" eb="8">
      <t>シュクハク</t>
    </rPh>
    <rPh sb="8" eb="9">
      <t>シャ</t>
    </rPh>
    <rPh sb="9" eb="10">
      <t>スウ</t>
    </rPh>
    <phoneticPr fontId="17"/>
  </si>
  <si>
    <t>左記のうち
宿泊者数</t>
    <rPh sb="6" eb="9">
      <t>シュクハクシャ</t>
    </rPh>
    <rPh sb="9" eb="10">
      <t>スウ</t>
    </rPh>
    <phoneticPr fontId="17"/>
  </si>
  <si>
    <t>練習日</t>
    <rPh sb="0" eb="2">
      <t>レンシュウ</t>
    </rPh>
    <rPh sb="2" eb="3">
      <t>ビ</t>
    </rPh>
    <phoneticPr fontId="17"/>
  </si>
  <si>
    <t>予備日</t>
    <rPh sb="0" eb="3">
      <t>ヨビビ</t>
    </rPh>
    <phoneticPr fontId="17"/>
  </si>
  <si>
    <t>競技日程
会　場</t>
    <rPh sb="0" eb="2">
      <t>キョウギ</t>
    </rPh>
    <rPh sb="2" eb="4">
      <t>ニッテイ</t>
    </rPh>
    <rPh sb="5" eb="6">
      <t>カイ</t>
    </rPh>
    <rPh sb="7" eb="8">
      <t>バ</t>
    </rPh>
    <phoneticPr fontId="17"/>
  </si>
  <si>
    <t>成年男女</t>
    <rPh sb="0" eb="2">
      <t>セイネン</t>
    </rPh>
    <rPh sb="2" eb="4">
      <t>ダンジョ</t>
    </rPh>
    <phoneticPr fontId="17"/>
  </si>
  <si>
    <t>少年男子</t>
    <rPh sb="0" eb="2">
      <t>ショウネン</t>
    </rPh>
    <rPh sb="2" eb="4">
      <t>ダンシ</t>
    </rPh>
    <phoneticPr fontId="17"/>
  </si>
  <si>
    <t>なし</t>
    <phoneticPr fontId="17"/>
  </si>
  <si>
    <t>成年男子</t>
    <rPh sb="0" eb="2">
      <t>セイネン</t>
    </rPh>
    <rPh sb="2" eb="4">
      <t>ダンシ</t>
    </rPh>
    <phoneticPr fontId="17"/>
  </si>
  <si>
    <t>成年女子</t>
    <rPh sb="0" eb="2">
      <t>セイネン</t>
    </rPh>
    <rPh sb="2" eb="4">
      <t>ジョシ</t>
    </rPh>
    <phoneticPr fontId="17"/>
  </si>
  <si>
    <t>表彰状等</t>
    <rPh sb="0" eb="3">
      <t>ヒョウショウジョウ</t>
    </rPh>
    <rPh sb="3" eb="4">
      <t>トウ</t>
    </rPh>
    <phoneticPr fontId="17"/>
  </si>
  <si>
    <t>表彰状</t>
    <rPh sb="0" eb="3">
      <t>ヒョウショウジョウ</t>
    </rPh>
    <phoneticPr fontId="17"/>
  </si>
  <si>
    <t>枚</t>
    <rPh sb="0" eb="1">
      <t>マイ</t>
    </rPh>
    <phoneticPr fontId="17"/>
  </si>
  <si>
    <t>希望会場(区市町村)</t>
    <rPh sb="0" eb="2">
      <t>キボウ</t>
    </rPh>
    <rPh sb="2" eb="4">
      <t>カイジョウ</t>
    </rPh>
    <rPh sb="5" eb="9">
      <t>クシチョウソン</t>
    </rPh>
    <phoneticPr fontId="17"/>
  </si>
  <si>
    <t>000-0000-0000</t>
    <phoneticPr fontId="17"/>
  </si>
  <si>
    <t>□□</t>
    <phoneticPr fontId="17"/>
  </si>
  <si>
    <t>aaaaaaaaa＠bb.cc.jp□□</t>
    <phoneticPr fontId="17"/>
  </si>
  <si>
    <t>8/20（土）～21（日）</t>
    <rPh sb="5" eb="6">
      <t>ツチ</t>
    </rPh>
    <rPh sb="11" eb="12">
      <t>ヒ</t>
    </rPh>
    <phoneticPr fontId="17"/>
  </si>
  <si>
    <t>8/19（金）</t>
    <rPh sb="5" eb="6">
      <t>キン</t>
    </rPh>
    <phoneticPr fontId="17"/>
  </si>
  <si>
    <t>8/27～8/28</t>
    <phoneticPr fontId="17"/>
  </si>
  <si>
    <t>8/14（日）</t>
    <rPh sb="5" eb="6">
      <t>ニチ</t>
    </rPh>
    <phoneticPr fontId="17"/>
  </si>
  <si>
    <t>合計</t>
    <rPh sb="0" eb="2">
      <t>ゴウケイ</t>
    </rPh>
    <phoneticPr fontId="17"/>
  </si>
  <si>
    <t>役職名</t>
    <rPh sb="0" eb="3">
      <t>ヤクショクメイ</t>
    </rPh>
    <phoneticPr fontId="17"/>
  </si>
  <si>
    <t>都外在住</t>
    <rPh sb="0" eb="1">
      <t>ト</t>
    </rPh>
    <rPh sb="1" eb="2">
      <t>ソト</t>
    </rPh>
    <rPh sb="2" eb="4">
      <t>ザイジュウ</t>
    </rPh>
    <phoneticPr fontId="17"/>
  </si>
  <si>
    <t>都内在住</t>
    <rPh sb="0" eb="1">
      <t>ト</t>
    </rPh>
    <rPh sb="1" eb="2">
      <t>ナイ</t>
    </rPh>
    <rPh sb="2" eb="4">
      <t>ザイジュウ</t>
    </rPh>
    <phoneticPr fontId="17"/>
  </si>
  <si>
    <t xml:space="preserve">
役　　員　　等
</t>
    <phoneticPr fontId="17"/>
  </si>
  <si>
    <r>
      <rPr>
        <sz val="8"/>
        <rFont val="ＭＳ Ｐゴシック"/>
        <family val="3"/>
        <charset val="128"/>
      </rPr>
      <t>役員等人数</t>
    </r>
    <r>
      <rPr>
        <sz val="11"/>
        <rFont val="ＭＳ Ｐゴシック"/>
        <family val="3"/>
        <charset val="128"/>
      </rPr>
      <t xml:space="preserve">
宿泊数
</t>
    </r>
    <r>
      <rPr>
        <sz val="8"/>
        <color indexed="53"/>
        <rFont val="ＭＳ Ｐゴシック"/>
        <family val="3"/>
        <charset val="128"/>
      </rPr>
      <t>※最小限でお願いします。</t>
    </r>
    <rPh sb="2" eb="3">
      <t>トウ</t>
    </rPh>
    <rPh sb="3" eb="4">
      <t>ヒト</t>
    </rPh>
    <phoneticPr fontId="17"/>
  </si>
  <si>
    <t>〇〇〇連盟／協会</t>
    <phoneticPr fontId="17"/>
  </si>
  <si>
    <t>△△　△△</t>
    <phoneticPr fontId="17"/>
  </si>
  <si>
    <t>役員等
延べ人数</t>
    <rPh sb="0" eb="2">
      <t>ヤクイン</t>
    </rPh>
    <rPh sb="2" eb="3">
      <t>トウ</t>
    </rPh>
    <phoneticPr fontId="17"/>
  </si>
  <si>
    <t>宿泊者
延べ人数</t>
    <rPh sb="0" eb="3">
      <t>シュクハクシャ</t>
    </rPh>
    <phoneticPr fontId="17"/>
  </si>
  <si>
    <t>参加
都県数</t>
    <rPh sb="3" eb="4">
      <t>ト</t>
    </rPh>
    <phoneticPr fontId="17"/>
  </si>
  <si>
    <t>役員等</t>
    <rPh sb="0" eb="2">
      <t>ヤクイン</t>
    </rPh>
    <rPh sb="2" eb="3">
      <t>ナド</t>
    </rPh>
    <phoneticPr fontId="17"/>
  </si>
  <si>
    <t>補助員</t>
    <rPh sb="0" eb="2">
      <t>ホジョ</t>
    </rPh>
    <rPh sb="2" eb="3">
      <t>イン</t>
    </rPh>
    <phoneticPr fontId="17"/>
  </si>
  <si>
    <t>8/13（土）</t>
    <rPh sb="5" eb="6">
      <t>ツチ</t>
    </rPh>
    <phoneticPr fontId="17"/>
  </si>
  <si>
    <t>8／19
8／12</t>
    <phoneticPr fontId="17"/>
  </si>
  <si>
    <t>参加都県数</t>
    <rPh sb="2" eb="3">
      <t>ト</t>
    </rPh>
    <phoneticPr fontId="17"/>
  </si>
  <si>
    <r>
      <t xml:space="preserve">希望競技日程　
</t>
    </r>
    <r>
      <rPr>
        <sz val="9"/>
        <rFont val="ＭＳ Ｐゴシック"/>
        <family val="3"/>
        <charset val="128"/>
      </rPr>
      <t>（〇／〇（曜日）～〇／〇（曜日））</t>
    </r>
    <rPh sb="0" eb="2">
      <t>キボウ</t>
    </rPh>
    <rPh sb="2" eb="4">
      <t>キョウギ</t>
    </rPh>
    <rPh sb="4" eb="6">
      <t>ニッテイ</t>
    </rPh>
    <rPh sb="13" eb="14">
      <t>ヨウ</t>
    </rPh>
    <rPh sb="14" eb="15">
      <t>ニチ</t>
    </rPh>
    <rPh sb="21" eb="22">
      <t>ヨウ</t>
    </rPh>
    <rPh sb="22" eb="23">
      <t>ニチ</t>
    </rPh>
    <phoneticPr fontId="17"/>
  </si>
  <si>
    <t>〇〇公園競技場(〇〇区)</t>
  </si>
  <si>
    <t>△△スポーツプラザ（体育館）(△△市)</t>
  </si>
  <si>
    <t>8／21～22
8／13</t>
  </si>
  <si>
    <r>
      <t xml:space="preserve">監督
</t>
    </r>
    <r>
      <rPr>
        <sz val="12"/>
        <color indexed="53"/>
        <rFont val="ＭＳ Ｐゴシック"/>
        <family val="3"/>
        <charset val="128"/>
      </rPr>
      <t>※一都県あたり人数</t>
    </r>
    <rPh sb="4" eb="7">
      <t>イチトケン</t>
    </rPh>
    <rPh sb="10" eb="12">
      <t>ニンズウ</t>
    </rPh>
    <phoneticPr fontId="17"/>
  </si>
  <si>
    <r>
      <t xml:space="preserve">宿泊に係る配慮事項
</t>
    </r>
    <r>
      <rPr>
        <sz val="13"/>
        <color rgb="FF0000CC"/>
        <rFont val="ＭＳ Ｐゴシック"/>
        <family val="3"/>
        <charset val="128"/>
      </rPr>
      <t xml:space="preserve">競技開始時間が早いため、競技会場に近い宿泊施設をお願いします。
</t>
    </r>
    <rPh sb="11" eb="13">
      <t>キョウギ</t>
    </rPh>
    <rPh sb="13" eb="15">
      <t>カイシ</t>
    </rPh>
    <rPh sb="15" eb="17">
      <t>ジカン</t>
    </rPh>
    <rPh sb="18" eb="19">
      <t>ハヤ</t>
    </rPh>
    <rPh sb="23" eb="25">
      <t>キョウギ</t>
    </rPh>
    <rPh sb="25" eb="27">
      <t>カイジョウ</t>
    </rPh>
    <rPh sb="28" eb="29">
      <t>チカ</t>
    </rPh>
    <rPh sb="30" eb="32">
      <t>シュクハク</t>
    </rPh>
    <rPh sb="32" eb="34">
      <t>シセツ</t>
    </rPh>
    <rPh sb="36" eb="37">
      <t>ネガ</t>
    </rPh>
    <phoneticPr fontId="17"/>
  </si>
  <si>
    <r>
      <t>　　宿泊予定市町村
　　(希望地を記入)
①</t>
    </r>
    <r>
      <rPr>
        <sz val="12"/>
        <color indexed="12"/>
        <rFont val="ＭＳ Ｐゴシック"/>
        <family val="3"/>
        <charset val="128"/>
      </rPr>
      <t>　〇〇区●●</t>
    </r>
    <r>
      <rPr>
        <sz val="12"/>
        <rFont val="ＭＳ Ｐゴシック"/>
        <family val="3"/>
        <charset val="128"/>
      </rPr>
      <t xml:space="preserve">
②　</t>
    </r>
    <r>
      <rPr>
        <sz val="12"/>
        <color indexed="12"/>
        <rFont val="ＭＳ Ｐゴシック"/>
        <family val="3"/>
        <charset val="128"/>
      </rPr>
      <t xml:space="preserve">□□区■■
</t>
    </r>
    <phoneticPr fontId="17"/>
  </si>
  <si>
    <r>
      <t>※</t>
    </r>
    <r>
      <rPr>
        <u/>
        <sz val="13"/>
        <rFont val="ＭＳ Ｐゴシック"/>
        <family val="3"/>
        <charset val="128"/>
      </rPr>
      <t>競技会場以外の施設（監督会議・県別控室等）の必要性</t>
    </r>
    <r>
      <rPr>
        <sz val="13"/>
        <rFont val="ＭＳ Ｐゴシック"/>
        <family val="3"/>
        <charset val="128"/>
      </rPr>
      <t xml:space="preserve">、運営上の課題等、上記に記載のない事項について記入してください。
</t>
    </r>
    <r>
      <rPr>
        <sz val="13"/>
        <color rgb="FF0000CC"/>
        <rFont val="ＭＳ Ｐゴシック"/>
        <family val="3"/>
        <charset val="128"/>
      </rPr>
      <t xml:space="preserve">
１　8/12及び8/19、16:00から監督会議開催のため、〇〇体育館会議室の使用を希望します。
２　各種別競技日には、県別控室の確保を希望します。
３　日よけのため、仮設テントのリースを考えておりますので、予算措置を希望します。
</t>
    </r>
    <rPh sb="11" eb="13">
      <t>カントク</t>
    </rPh>
    <rPh sb="13" eb="15">
      <t>カイギ</t>
    </rPh>
    <rPh sb="16" eb="18">
      <t>ケンベツ</t>
    </rPh>
    <rPh sb="18" eb="20">
      <t>ヒカエシツ</t>
    </rPh>
    <rPh sb="20" eb="21">
      <t>トウ</t>
    </rPh>
    <rPh sb="67" eb="68">
      <t>オヨ</t>
    </rPh>
    <rPh sb="81" eb="83">
      <t>カントク</t>
    </rPh>
    <rPh sb="83" eb="85">
      <t>カイギ</t>
    </rPh>
    <rPh sb="85" eb="87">
      <t>カイサイ</t>
    </rPh>
    <rPh sb="93" eb="96">
      <t>タイイクカン</t>
    </rPh>
    <rPh sb="96" eb="99">
      <t>カイギシツ</t>
    </rPh>
    <rPh sb="100" eb="102">
      <t>シヨウ</t>
    </rPh>
    <rPh sb="103" eb="105">
      <t>キボウ</t>
    </rPh>
    <rPh sb="113" eb="116">
      <t>カクシュベツ</t>
    </rPh>
    <rPh sb="116" eb="118">
      <t>キョウギ</t>
    </rPh>
    <rPh sb="118" eb="119">
      <t>ヒ</t>
    </rPh>
    <rPh sb="122" eb="124">
      <t>ケンベツ</t>
    </rPh>
    <rPh sb="124" eb="126">
      <t>ヒカエシツ</t>
    </rPh>
    <rPh sb="127" eb="129">
      <t>カクホ</t>
    </rPh>
    <rPh sb="130" eb="132">
      <t>キボウ</t>
    </rPh>
    <rPh sb="140" eb="141">
      <t>ヒ</t>
    </rPh>
    <rPh sb="147" eb="149">
      <t>カセツ</t>
    </rPh>
    <rPh sb="157" eb="158">
      <t>カンガ</t>
    </rPh>
    <rPh sb="167" eb="169">
      <t>ヨサン</t>
    </rPh>
    <rPh sb="169" eb="171">
      <t>ソチ</t>
    </rPh>
    <rPh sb="172" eb="174">
      <t>キボウ</t>
    </rPh>
    <phoneticPr fontId="17"/>
  </si>
  <si>
    <t>第1日目</t>
    <phoneticPr fontId="17"/>
  </si>
  <si>
    <r>
      <t>第</t>
    </r>
    <r>
      <rPr>
        <sz val="12"/>
        <rFont val="ＭＳ Ｐゴシック"/>
        <family val="3"/>
        <charset val="128"/>
      </rPr>
      <t>2</t>
    </r>
    <r>
      <rPr>
        <sz val="12"/>
        <rFont val="DejaVu Sans"/>
        <family val="2"/>
      </rPr>
      <t>日目</t>
    </r>
  </si>
  <si>
    <r>
      <t>第</t>
    </r>
    <r>
      <rPr>
        <sz val="12"/>
        <rFont val="ＭＳ Ｐゴシック"/>
        <family val="3"/>
        <charset val="128"/>
      </rPr>
      <t>3</t>
    </r>
    <r>
      <rPr>
        <sz val="12"/>
        <rFont val="DejaVu Sans"/>
        <family val="2"/>
      </rPr>
      <t>日目</t>
    </r>
  </si>
  <si>
    <r>
      <rPr>
        <sz val="12"/>
        <rFont val="ＭＳ Ｐゴシック"/>
        <family val="3"/>
        <charset val="128"/>
      </rPr>
      <t>そ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>の</t>
    </r>
    <r>
      <rPr>
        <sz val="12"/>
        <rFont val="DejaVu Sans"/>
        <family val="2"/>
      </rPr>
      <t xml:space="preserve"> </t>
    </r>
    <r>
      <rPr>
        <sz val="12"/>
        <rFont val="ＭＳ Ｐゴシック"/>
        <family val="3"/>
        <charset val="128"/>
      </rPr>
      <t xml:space="preserve">他
</t>
    </r>
    <phoneticPr fontId="17"/>
  </si>
  <si>
    <r>
      <rPr>
        <sz val="12"/>
        <rFont val="ＭＳ Ｐゴシック"/>
        <family val="3"/>
        <charset val="128"/>
      </rPr>
      <t>選手</t>
    </r>
    <r>
      <rPr>
        <sz val="10"/>
        <rFont val="ＭＳ Ｐゴシック"/>
        <family val="3"/>
        <charset val="128"/>
      </rPr>
      <t xml:space="preserve">
</t>
    </r>
    <r>
      <rPr>
        <sz val="10"/>
        <color indexed="53"/>
        <rFont val="ＭＳ Ｐゴシック"/>
        <family val="3"/>
        <charset val="128"/>
      </rPr>
      <t>※一都県あたり人数</t>
    </r>
    <phoneticPr fontId="17"/>
  </si>
  <si>
    <r>
      <rPr>
        <sz val="12"/>
        <rFont val="ＭＳ Ｐゴシック"/>
        <family val="3"/>
        <charset val="128"/>
      </rPr>
      <t>選手</t>
    </r>
    <r>
      <rPr>
        <sz val="11"/>
        <rFont val="ＭＳ Ｐゴシック"/>
        <family val="3"/>
        <charset val="128"/>
      </rPr>
      <t xml:space="preserve">
</t>
    </r>
    <r>
      <rPr>
        <sz val="10"/>
        <color indexed="53"/>
        <rFont val="ＭＳ Ｐゴシック"/>
        <family val="3"/>
        <charset val="128"/>
      </rPr>
      <t>※一都県あたり人数</t>
    </r>
    <phoneticPr fontId="17"/>
  </si>
  <si>
    <t>予選通過
認定証</t>
    <rPh sb="0" eb="2">
      <t>ヨセン</t>
    </rPh>
    <rPh sb="2" eb="4">
      <t>ツウカ</t>
    </rPh>
    <rPh sb="5" eb="8">
      <t>ニンテイショウ</t>
    </rPh>
    <phoneticPr fontId="17"/>
  </si>
  <si>
    <r>
      <rPr>
        <sz val="12"/>
        <rFont val="ＭＳ Ｐゴシック"/>
        <family val="3"/>
        <charset val="128"/>
      </rPr>
      <t>監督</t>
    </r>
    <r>
      <rPr>
        <sz val="11"/>
        <rFont val="ＭＳ Ｐゴシック"/>
        <family val="3"/>
        <charset val="128"/>
      </rPr>
      <t xml:space="preserve">
</t>
    </r>
    <r>
      <rPr>
        <sz val="11"/>
        <color indexed="53"/>
        <rFont val="ＭＳ Ｐゴシック"/>
        <family val="3"/>
        <charset val="128"/>
      </rPr>
      <t>※一都県あたり人数</t>
    </r>
    <rPh sb="4" eb="7">
      <t>イチトケン</t>
    </rPh>
    <rPh sb="10" eb="12">
      <t>ニンズウ</t>
    </rPh>
    <phoneticPr fontId="17"/>
  </si>
  <si>
    <t>第７７回国民体育大会関東ブロック大会　第２回意向調査【日程・会場等】</t>
    <rPh sb="19" eb="20">
      <t>ダイ</t>
    </rPh>
    <rPh sb="21" eb="22">
      <t>カイ</t>
    </rPh>
    <rPh sb="22" eb="24">
      <t>イコウ</t>
    </rPh>
    <rPh sb="24" eb="26">
      <t>チョウサ</t>
    </rPh>
    <rPh sb="27" eb="29">
      <t>ニッテイ</t>
    </rPh>
    <rPh sb="30" eb="32">
      <t>カイジョウ</t>
    </rPh>
    <rPh sb="32" eb="33">
      <t>ナド</t>
    </rPh>
    <phoneticPr fontId="17"/>
  </si>
  <si>
    <t>参考</t>
    <rPh sb="0" eb="2">
      <t>サンコウ</t>
    </rPh>
    <phoneticPr fontId="17"/>
  </si>
  <si>
    <r>
      <t>※記入例を参考に記載いただきますようお願いします。なお、第１回意向調査をもとに、</t>
    </r>
    <r>
      <rPr>
        <b/>
        <u/>
        <sz val="16"/>
        <rFont val="ＭＳ Ｐゴシック"/>
        <family val="3"/>
        <charset val="128"/>
      </rPr>
      <t>当方で</t>
    </r>
    <r>
      <rPr>
        <b/>
        <u/>
        <sz val="16"/>
        <color rgb="FF0000CC"/>
        <rFont val="ＭＳ Ｐゴシック"/>
        <family val="3"/>
        <charset val="128"/>
      </rPr>
      <t>青字部分に</t>
    </r>
    <r>
      <rPr>
        <b/>
        <u/>
        <sz val="16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　</t>
    </r>
    <r>
      <rPr>
        <b/>
        <u/>
        <sz val="16"/>
        <color rgb="FF0000CC"/>
        <rFont val="ＭＳ Ｐゴシック"/>
        <family val="3"/>
        <charset val="128"/>
      </rPr>
      <t>ついては仮入力</t>
    </r>
    <r>
      <rPr>
        <b/>
        <sz val="16"/>
        <rFont val="ＭＳ Ｐゴシック"/>
        <family val="3"/>
        <charset val="128"/>
      </rPr>
      <t>しています。御確認いただき、</t>
    </r>
    <r>
      <rPr>
        <b/>
        <u/>
        <sz val="16"/>
        <rFont val="ＭＳ Ｐゴシック"/>
        <family val="3"/>
        <charset val="128"/>
      </rPr>
      <t>誤りや修正等ある場合は</t>
    </r>
    <r>
      <rPr>
        <b/>
        <u/>
        <sz val="16"/>
        <color rgb="FFFF0000"/>
        <rFont val="ＭＳ Ｐゴシック"/>
        <family val="3"/>
        <charset val="128"/>
      </rPr>
      <t>赤字で修正</t>
    </r>
    <r>
      <rPr>
        <b/>
        <sz val="16"/>
        <rFont val="ＭＳ Ｐゴシック"/>
        <family val="3"/>
        <charset val="128"/>
      </rPr>
      <t>してください。</t>
    </r>
    <rPh sb="1" eb="3">
      <t>キニュウ</t>
    </rPh>
    <rPh sb="3" eb="4">
      <t>レイ</t>
    </rPh>
    <rPh sb="5" eb="7">
      <t>サンコウ</t>
    </rPh>
    <rPh sb="8" eb="10">
      <t>キサイ</t>
    </rPh>
    <rPh sb="19" eb="20">
      <t>ネガ</t>
    </rPh>
    <rPh sb="28" eb="29">
      <t>ダイ</t>
    </rPh>
    <rPh sb="30" eb="31">
      <t>カイ</t>
    </rPh>
    <rPh sb="31" eb="33">
      <t>イコウ</t>
    </rPh>
    <rPh sb="33" eb="35">
      <t>チョウサ</t>
    </rPh>
    <rPh sb="40" eb="42">
      <t>トウホウ</t>
    </rPh>
    <rPh sb="43" eb="44">
      <t>アオ</t>
    </rPh>
    <rPh sb="44" eb="45">
      <t>ジ</t>
    </rPh>
    <rPh sb="45" eb="47">
      <t>ブブン</t>
    </rPh>
    <rPh sb="54" eb="55">
      <t>カリ</t>
    </rPh>
    <rPh sb="55" eb="57">
      <t>ニュウリョク</t>
    </rPh>
    <rPh sb="63" eb="64">
      <t>ゴ</t>
    </rPh>
    <rPh sb="64" eb="66">
      <t>カクニン</t>
    </rPh>
    <rPh sb="71" eb="72">
      <t>アヤマ</t>
    </rPh>
    <rPh sb="74" eb="76">
      <t>シュウセイ</t>
    </rPh>
    <rPh sb="76" eb="77">
      <t>ナド</t>
    </rPh>
    <rPh sb="79" eb="81">
      <t>バアイ</t>
    </rPh>
    <rPh sb="82" eb="84">
      <t>アカジ</t>
    </rPh>
    <rPh sb="85" eb="87">
      <t>シュウセイ</t>
    </rPh>
    <phoneticPr fontId="17"/>
  </si>
  <si>
    <r>
      <t>第</t>
    </r>
    <r>
      <rPr>
        <sz val="13"/>
        <rFont val="ＭＳ Ｐゴシック"/>
        <family val="3"/>
        <charset val="128"/>
      </rPr>
      <t>2</t>
    </r>
    <r>
      <rPr>
        <sz val="13"/>
        <rFont val="DejaVu Sans"/>
        <family val="2"/>
      </rPr>
      <t>日目</t>
    </r>
  </si>
  <si>
    <r>
      <t>第</t>
    </r>
    <r>
      <rPr>
        <sz val="13"/>
        <rFont val="ＭＳ Ｐゴシック"/>
        <family val="3"/>
        <charset val="128"/>
      </rPr>
      <t>3</t>
    </r>
    <r>
      <rPr>
        <sz val="13"/>
        <rFont val="DejaVu Sans"/>
        <family val="2"/>
      </rPr>
      <t>日目</t>
    </r>
  </si>
  <si>
    <r>
      <t>　　宿泊予定市町村
　　(希望地を記入)
①</t>
    </r>
    <r>
      <rPr>
        <sz val="13"/>
        <color indexed="12"/>
        <rFont val="ＭＳ Ｐゴシック"/>
        <family val="3"/>
        <charset val="128"/>
      </rPr>
      <t>　〇〇区●●</t>
    </r>
    <r>
      <rPr>
        <sz val="13"/>
        <rFont val="ＭＳ Ｐゴシック"/>
        <family val="3"/>
        <charset val="128"/>
      </rPr>
      <t xml:space="preserve">
②　</t>
    </r>
    <r>
      <rPr>
        <sz val="13"/>
        <color indexed="12"/>
        <rFont val="ＭＳ Ｐゴシック"/>
        <family val="3"/>
        <charset val="128"/>
      </rPr>
      <t xml:space="preserve">□□区■■
</t>
    </r>
    <phoneticPr fontId="17"/>
  </si>
  <si>
    <r>
      <rPr>
        <sz val="10"/>
        <rFont val="ＭＳ Ｐゴシック"/>
        <family val="3"/>
        <charset val="128"/>
      </rPr>
      <t>役員等人数</t>
    </r>
    <r>
      <rPr>
        <sz val="11"/>
        <rFont val="ＭＳ Ｐゴシック"/>
        <family val="3"/>
        <charset val="128"/>
      </rPr>
      <t xml:space="preserve">
宿泊数
</t>
    </r>
    <r>
      <rPr>
        <sz val="9"/>
        <color indexed="53"/>
        <rFont val="ＭＳ Ｐゴシック"/>
        <family val="3"/>
        <charset val="128"/>
      </rPr>
      <t>※最小限でお願いします。</t>
    </r>
    <rPh sb="2" eb="3">
      <t>トウ</t>
    </rPh>
    <rPh sb="3" eb="4">
      <t>ヒト</t>
    </rPh>
    <phoneticPr fontId="17"/>
  </si>
  <si>
    <t>希望会場（区市町村）</t>
    <rPh sb="0" eb="2">
      <t>キボウ</t>
    </rPh>
    <rPh sb="2" eb="4">
      <t>カイジョウ</t>
    </rPh>
    <rPh sb="5" eb="6">
      <t>ク</t>
    </rPh>
    <rPh sb="6" eb="9">
      <t>シチョウソン</t>
    </rPh>
    <phoneticPr fontId="17"/>
  </si>
  <si>
    <t>8月27日（土）・28日（日）</t>
    <rPh sb="6" eb="7">
      <t>ツチ</t>
    </rPh>
    <phoneticPr fontId="17"/>
  </si>
  <si>
    <t>公益財団法人東京都バレーボール協会</t>
    <rPh sb="0" eb="2">
      <t>コウエキ</t>
    </rPh>
    <rPh sb="2" eb="4">
      <t>ザイダン</t>
    </rPh>
    <rPh sb="4" eb="6">
      <t>ホウジン</t>
    </rPh>
    <phoneticPr fontId="17"/>
  </si>
  <si>
    <t>武蔵野の森スポーツプラザ（調布市）</t>
    <rPh sb="13" eb="16">
      <t>チョウフシ</t>
    </rPh>
    <phoneticPr fontId="17"/>
  </si>
  <si>
    <t>03-3984-3808</t>
    <phoneticPr fontId="17"/>
  </si>
  <si>
    <t>mva@tokyo-mva.com</t>
    <phoneticPr fontId="17"/>
  </si>
  <si>
    <t>小柴　滋/佐藤　由貴子</t>
    <rPh sb="0" eb="2">
      <t>コシバ</t>
    </rPh>
    <rPh sb="3" eb="4">
      <t>シゲル</t>
    </rPh>
    <rPh sb="5" eb="7">
      <t>サトウ</t>
    </rPh>
    <rPh sb="8" eb="11">
      <t>ユキコ</t>
    </rPh>
    <phoneticPr fontId="17"/>
  </si>
  <si>
    <t>専務理事/事務局員</t>
    <rPh sb="0" eb="4">
      <t>センムリジ</t>
    </rPh>
    <rPh sb="5" eb="8">
      <t>ジムキョク</t>
    </rPh>
    <rPh sb="8" eb="9">
      <t>イン</t>
    </rPh>
    <phoneticPr fontId="17"/>
  </si>
  <si>
    <t>8月26日（金）</t>
    <rPh sb="1" eb="2">
      <t>ガツ</t>
    </rPh>
    <rPh sb="4" eb="5">
      <t>ニチ</t>
    </rPh>
    <rPh sb="6" eb="7">
      <t>キン</t>
    </rPh>
    <phoneticPr fontId="17"/>
  </si>
  <si>
    <t>8月28日（日）試合終了後</t>
    <rPh sb="1" eb="2">
      <t>ガツ</t>
    </rPh>
    <rPh sb="4" eb="5">
      <t>ニチ</t>
    </rPh>
    <rPh sb="6" eb="7">
      <t>ニチ</t>
    </rPh>
    <rPh sb="8" eb="13">
      <t>シアイシュウリョウゴ</t>
    </rPh>
    <phoneticPr fontId="17"/>
  </si>
  <si>
    <t>成年男子</t>
    <rPh sb="0" eb="4">
      <t>セイネンダンシ</t>
    </rPh>
    <phoneticPr fontId="17"/>
  </si>
  <si>
    <t>成年女子</t>
    <rPh sb="0" eb="4">
      <t>セイネンジョシ</t>
    </rPh>
    <phoneticPr fontId="17"/>
  </si>
  <si>
    <t>少年男子</t>
    <rPh sb="0" eb="4">
      <t>ショウネンダンシ</t>
    </rPh>
    <phoneticPr fontId="17"/>
  </si>
  <si>
    <t>少年女子</t>
    <rPh sb="0" eb="4">
      <t>ショウネンジョシ</t>
    </rPh>
    <phoneticPr fontId="17"/>
  </si>
  <si>
    <r>
      <rPr>
        <sz val="13"/>
        <rFont val="ＭＳ ゴシック"/>
        <family val="3"/>
        <charset val="128"/>
      </rPr>
      <t>第</t>
    </r>
    <r>
      <rPr>
        <sz val="13"/>
        <rFont val="ＭＳ Ｐゴシック"/>
        <family val="3"/>
        <charset val="128"/>
      </rPr>
      <t>2</t>
    </r>
    <r>
      <rPr>
        <sz val="13"/>
        <rFont val="ＭＳ ゴシック"/>
        <family val="3"/>
        <charset val="128"/>
      </rPr>
      <t>日目</t>
    </r>
    <r>
      <rPr>
        <sz val="13"/>
        <rFont val="ＭＳ Ｐゴシック"/>
        <family val="2"/>
        <charset val="128"/>
      </rPr>
      <t>（</t>
    </r>
    <r>
      <rPr>
        <sz val="13"/>
        <rFont val="DejaVu Sans"/>
        <family val="2"/>
      </rPr>
      <t>8</t>
    </r>
    <r>
      <rPr>
        <sz val="13"/>
        <rFont val="ＭＳ Ｐゴシック"/>
        <family val="2"/>
        <charset val="128"/>
      </rPr>
      <t>月</t>
    </r>
    <r>
      <rPr>
        <sz val="13"/>
        <rFont val="DejaVu Sans"/>
        <family val="2"/>
      </rPr>
      <t>27</t>
    </r>
    <r>
      <rPr>
        <sz val="13"/>
        <rFont val="ＭＳ Ｐゴシック"/>
        <family val="2"/>
        <charset val="128"/>
      </rPr>
      <t>日）競技</t>
    </r>
    <r>
      <rPr>
        <sz val="13"/>
        <rFont val="DejaVu Sans"/>
        <family val="2"/>
      </rPr>
      <t>1</t>
    </r>
    <r>
      <rPr>
        <sz val="13"/>
        <rFont val="ＭＳ Ｐゴシック"/>
        <family val="2"/>
        <charset val="128"/>
      </rPr>
      <t>日目</t>
    </r>
    <rPh sb="6" eb="7">
      <t>ガツ</t>
    </rPh>
    <rPh sb="9" eb="10">
      <t>ニチ</t>
    </rPh>
    <rPh sb="11" eb="13">
      <t>キョウギ</t>
    </rPh>
    <rPh sb="14" eb="15">
      <t>ニチ</t>
    </rPh>
    <rPh sb="15" eb="16">
      <t>メ</t>
    </rPh>
    <phoneticPr fontId="17"/>
  </si>
  <si>
    <r>
      <rPr>
        <sz val="13"/>
        <rFont val="ＭＳ ゴシック"/>
        <family val="3"/>
        <charset val="128"/>
      </rPr>
      <t>第</t>
    </r>
    <r>
      <rPr>
        <sz val="13"/>
        <rFont val="ＭＳ Ｐゴシック"/>
        <family val="3"/>
        <charset val="128"/>
      </rPr>
      <t>3</t>
    </r>
    <r>
      <rPr>
        <sz val="13"/>
        <rFont val="ＭＳ ゴシック"/>
        <family val="3"/>
        <charset val="128"/>
      </rPr>
      <t>日目</t>
    </r>
    <r>
      <rPr>
        <sz val="13"/>
        <rFont val="ＭＳ Ｐゴシック"/>
        <family val="2"/>
        <charset val="128"/>
      </rPr>
      <t>（</t>
    </r>
    <r>
      <rPr>
        <sz val="13"/>
        <rFont val="DejaVu Sans"/>
        <family val="2"/>
      </rPr>
      <t>8</t>
    </r>
    <r>
      <rPr>
        <sz val="13"/>
        <rFont val="ＭＳ Ｐゴシック"/>
        <family val="2"/>
        <charset val="128"/>
      </rPr>
      <t>月</t>
    </r>
    <r>
      <rPr>
        <sz val="13"/>
        <rFont val="DejaVu Sans"/>
        <family val="2"/>
      </rPr>
      <t>28</t>
    </r>
    <r>
      <rPr>
        <sz val="13"/>
        <rFont val="ＭＳ Ｐゴシック"/>
        <family val="2"/>
        <charset val="128"/>
      </rPr>
      <t>日）競技</t>
    </r>
    <r>
      <rPr>
        <sz val="13"/>
        <rFont val="DejaVu Sans"/>
        <family val="2"/>
      </rPr>
      <t>2</t>
    </r>
    <r>
      <rPr>
        <sz val="13"/>
        <rFont val="ＭＳ Ｐゴシック"/>
        <family val="2"/>
        <charset val="128"/>
      </rPr>
      <t>日目</t>
    </r>
    <rPh sb="6" eb="7">
      <t>ガツ</t>
    </rPh>
    <rPh sb="9" eb="10">
      <t>ニチ</t>
    </rPh>
    <rPh sb="11" eb="13">
      <t>キョウギ</t>
    </rPh>
    <rPh sb="14" eb="16">
      <t>ニチメ</t>
    </rPh>
    <phoneticPr fontId="17"/>
  </si>
  <si>
    <t>第1日目（8月26日）代表者会議実施日</t>
    <rPh sb="6" eb="7">
      <t>ガツ</t>
    </rPh>
    <rPh sb="9" eb="10">
      <t>ニチ</t>
    </rPh>
    <rPh sb="11" eb="14">
      <t>ダイヒョウシャ</t>
    </rPh>
    <rPh sb="14" eb="16">
      <t>カイギ</t>
    </rPh>
    <rPh sb="16" eb="19">
      <t>ジッシヒ</t>
    </rPh>
    <phoneticPr fontId="17"/>
  </si>
  <si>
    <t>成年男女（6人制）</t>
    <rPh sb="0" eb="4">
      <t>セイネンダンジョ</t>
    </rPh>
    <rPh sb="6" eb="8">
      <t>ニンセイ</t>
    </rPh>
    <phoneticPr fontId="17"/>
  </si>
  <si>
    <t>少年男女
（6人制）</t>
    <rPh sb="0" eb="4">
      <t>ショウネンダンジョ</t>
    </rPh>
    <rPh sb="7" eb="9">
      <t>ニンセイ</t>
    </rPh>
    <phoneticPr fontId="17"/>
  </si>
  <si>
    <t>8月27日（土）</t>
    <rPh sb="6" eb="7">
      <t>ツチ</t>
    </rPh>
    <phoneticPr fontId="17"/>
  </si>
  <si>
    <t>成年2代表×2種別、少年4代表×2種別＝12枚+予備</t>
    <rPh sb="0" eb="2">
      <t>セイネン</t>
    </rPh>
    <rPh sb="3" eb="5">
      <t>ダイヒョウ</t>
    </rPh>
    <rPh sb="7" eb="9">
      <t>シュベツ</t>
    </rPh>
    <rPh sb="10" eb="12">
      <t>ショウネン</t>
    </rPh>
    <rPh sb="13" eb="15">
      <t>ダイヒョウ</t>
    </rPh>
    <rPh sb="17" eb="19">
      <t>シュベツ</t>
    </rPh>
    <rPh sb="22" eb="23">
      <t>マイ</t>
    </rPh>
    <rPh sb="24" eb="26">
      <t>ヨビ</t>
    </rPh>
    <phoneticPr fontId="17"/>
  </si>
  <si>
    <r>
      <t xml:space="preserve">宿泊に係る配慮事項
</t>
    </r>
    <r>
      <rPr>
        <sz val="13"/>
        <color rgb="FFFF0000"/>
        <rFont val="ＭＳ Ｐゴシック"/>
        <family val="3"/>
        <charset val="128"/>
      </rPr>
      <t>会場より近く、武蔵野の森スポーツプラザ使用時にいつも利用している、下記ホテルを希望します。
第1希望　府中コンチネンタルホテル（ホテル内に会議室等があるため）
第2希望　調布アーバン
第3希望　ホテル武蔵野の森</t>
    </r>
    <rPh sb="10" eb="12">
      <t>カイジョウ</t>
    </rPh>
    <rPh sb="14" eb="15">
      <t>チカ</t>
    </rPh>
    <rPh sb="17" eb="20">
      <t>ムサシノ</t>
    </rPh>
    <rPh sb="21" eb="22">
      <t>モリ</t>
    </rPh>
    <rPh sb="29" eb="32">
      <t>シヨウジ</t>
    </rPh>
    <rPh sb="36" eb="38">
      <t>リヨウ</t>
    </rPh>
    <rPh sb="43" eb="45">
      <t>カキ</t>
    </rPh>
    <rPh sb="49" eb="51">
      <t>キボウ</t>
    </rPh>
    <rPh sb="56" eb="57">
      <t>ダイ</t>
    </rPh>
    <rPh sb="58" eb="60">
      <t>キボウ</t>
    </rPh>
    <rPh sb="61" eb="63">
      <t>フチュウ</t>
    </rPh>
    <rPh sb="77" eb="78">
      <t>ナイ</t>
    </rPh>
    <rPh sb="79" eb="82">
      <t>カイギシツ</t>
    </rPh>
    <rPh sb="82" eb="83">
      <t>トウ</t>
    </rPh>
    <rPh sb="90" eb="91">
      <t>ダイ</t>
    </rPh>
    <rPh sb="92" eb="94">
      <t>キボウ</t>
    </rPh>
    <rPh sb="95" eb="97">
      <t>チョウフ</t>
    </rPh>
    <rPh sb="102" eb="103">
      <t>ダイ</t>
    </rPh>
    <rPh sb="104" eb="106">
      <t>キボウ</t>
    </rPh>
    <rPh sb="110" eb="113">
      <t>ムサシノ</t>
    </rPh>
    <rPh sb="114" eb="115">
      <t>モリ</t>
    </rPh>
    <phoneticPr fontId="17"/>
  </si>
  <si>
    <r>
      <t xml:space="preserve">※競技会場以外の施設（監督会議・県別控室等）の必要性、運営上の課題等、上記に記載のない事項について記入してください。
</t>
    </r>
    <r>
      <rPr>
        <sz val="13"/>
        <color rgb="FFFF0000"/>
        <rFont val="ＭＳ Ｐゴシック"/>
        <family val="3"/>
        <charset val="128"/>
      </rPr>
      <t>１　準備日より3日間、武蔵野の森総合スポーツプラザのメイン・サブに附帯する会議室のほか、会議室（A/B/C/D）+小会議室（A/B/C/D/E/F）の確保を希望します。（県別控室のため）
２　会場外に、県別の受付設置の為、仮設テントのリースを検討中。予算措置を希望します。</t>
    </r>
    <rPh sb="62" eb="65">
      <t>ジュンビビ</t>
    </rPh>
    <rPh sb="68" eb="70">
      <t>ニチカン</t>
    </rPh>
    <rPh sb="71" eb="74">
      <t>ムサシノ</t>
    </rPh>
    <rPh sb="75" eb="76">
      <t>モリ</t>
    </rPh>
    <rPh sb="76" eb="78">
      <t>ソウゴウ</t>
    </rPh>
    <rPh sb="104" eb="107">
      <t>カイギシツ</t>
    </rPh>
    <rPh sb="117" eb="121">
      <t>ショウカイギシツ</t>
    </rPh>
    <rPh sb="135" eb="137">
      <t>カクホ</t>
    </rPh>
    <rPh sb="138" eb="140">
      <t>キボウ</t>
    </rPh>
    <rPh sb="145" eb="147">
      <t>ケンベツ</t>
    </rPh>
    <rPh sb="147" eb="149">
      <t>ヒカエシツ</t>
    </rPh>
    <rPh sb="157" eb="159">
      <t>カイジョウ</t>
    </rPh>
    <rPh sb="159" eb="160">
      <t>ソト</t>
    </rPh>
    <rPh sb="162" eb="164">
      <t>ケンベツ</t>
    </rPh>
    <rPh sb="165" eb="167">
      <t>ウケツケ</t>
    </rPh>
    <rPh sb="167" eb="169">
      <t>セッチ</t>
    </rPh>
    <rPh sb="170" eb="171">
      <t>タメ</t>
    </rPh>
    <rPh sb="172" eb="174">
      <t>カセツ</t>
    </rPh>
    <rPh sb="182" eb="185">
      <t>ケントウチュウ</t>
    </rPh>
    <rPh sb="186" eb="190">
      <t>ヨサンソチ</t>
    </rPh>
    <rPh sb="191" eb="193">
      <t>キボウ</t>
    </rPh>
    <phoneticPr fontId="17"/>
  </si>
  <si>
    <t>役職</t>
    <rPh sb="0" eb="2">
      <t>ヤクショク</t>
    </rPh>
    <phoneticPr fontId="52"/>
  </si>
  <si>
    <t>1大会計
(延べ人数)</t>
    <rPh sb="1" eb="3">
      <t>タイカイ</t>
    </rPh>
    <rPh sb="3" eb="4">
      <t>ケイ</t>
    </rPh>
    <rPh sb="6" eb="7">
      <t>ノ</t>
    </rPh>
    <rPh sb="8" eb="10">
      <t>ニンズウ</t>
    </rPh>
    <phoneticPr fontId="52"/>
  </si>
  <si>
    <t>備考</t>
    <rPh sb="0" eb="2">
      <t>ビコウ</t>
    </rPh>
    <phoneticPr fontId="52"/>
  </si>
  <si>
    <t>試合1日目</t>
    <rPh sb="0" eb="2">
      <t>シアイ</t>
    </rPh>
    <rPh sb="3" eb="4">
      <t>ニチ</t>
    </rPh>
    <rPh sb="4" eb="5">
      <t>メ</t>
    </rPh>
    <phoneticPr fontId="52"/>
  </si>
  <si>
    <t>1日小計</t>
    <rPh sb="1" eb="2">
      <t>ニチ</t>
    </rPh>
    <rPh sb="2" eb="4">
      <t>ショウケイ</t>
    </rPh>
    <phoneticPr fontId="52"/>
  </si>
  <si>
    <t>大会あたり</t>
    <rPh sb="0" eb="2">
      <t>タイカイ</t>
    </rPh>
    <phoneticPr fontId="52"/>
  </si>
  <si>
    <t>1試合あたり</t>
    <rPh sb="1" eb="3">
      <t>シアイ</t>
    </rPh>
    <phoneticPr fontId="52"/>
  </si>
  <si>
    <t>競技委員長</t>
    <rPh sb="0" eb="5">
      <t>キョウギイインチョウ</t>
    </rPh>
    <phoneticPr fontId="52"/>
  </si>
  <si>
    <t>大会審判委員長</t>
    <rPh sb="0" eb="2">
      <t>タイカイ</t>
    </rPh>
    <rPh sb="2" eb="4">
      <t>シンパン</t>
    </rPh>
    <rPh sb="4" eb="7">
      <t>イインチョウ</t>
    </rPh>
    <phoneticPr fontId="52"/>
  </si>
  <si>
    <t>式典主任</t>
    <rPh sb="0" eb="4">
      <t>シキテンシュニン</t>
    </rPh>
    <phoneticPr fontId="52"/>
  </si>
  <si>
    <r>
      <t xml:space="preserve">　宿泊予定市町村
　 (希望地を記入)
</t>
    </r>
    <r>
      <rPr>
        <sz val="13"/>
        <color rgb="FFFF0000"/>
        <rFont val="ＭＳ Ｐゴシック"/>
        <family val="3"/>
        <charset val="128"/>
      </rPr>
      <t xml:space="preserve">①　調布市/府中市
②　府中市/調布市
</t>
    </r>
    <rPh sb="22" eb="24">
      <t>チョウフ</t>
    </rPh>
    <rPh sb="24" eb="25">
      <t>シ</t>
    </rPh>
    <rPh sb="26" eb="29">
      <t>フチュウシ</t>
    </rPh>
    <rPh sb="32" eb="35">
      <t>フチュウシ</t>
    </rPh>
    <rPh sb="36" eb="39">
      <t>チョウフシ</t>
    </rPh>
    <phoneticPr fontId="17"/>
  </si>
  <si>
    <t>面数</t>
    <rPh sb="0" eb="2">
      <t>メンスウ</t>
    </rPh>
    <phoneticPr fontId="17"/>
  </si>
  <si>
    <t>競技副委員長（関東）</t>
    <rPh sb="0" eb="6">
      <t>キョウギフクイインチョウ</t>
    </rPh>
    <rPh sb="7" eb="9">
      <t>カントウ</t>
    </rPh>
    <phoneticPr fontId="52"/>
  </si>
  <si>
    <t>コート主任</t>
    <rPh sb="3" eb="5">
      <t>シュニン</t>
    </rPh>
    <phoneticPr fontId="52"/>
  </si>
  <si>
    <t>エントリー主任</t>
    <rPh sb="5" eb="7">
      <t>シュニン</t>
    </rPh>
    <phoneticPr fontId="52"/>
  </si>
  <si>
    <t>受付主任</t>
    <rPh sb="0" eb="2">
      <t>ウケツケ</t>
    </rPh>
    <rPh sb="2" eb="4">
      <t>シュニン</t>
    </rPh>
    <phoneticPr fontId="52"/>
  </si>
  <si>
    <t>救護（会場ドクター）</t>
    <rPh sb="0" eb="2">
      <t>キュウゴ</t>
    </rPh>
    <rPh sb="3" eb="5">
      <t>カイジョウ</t>
    </rPh>
    <phoneticPr fontId="52"/>
  </si>
  <si>
    <t>大会会長</t>
    <rPh sb="0" eb="2">
      <t>タイカイ</t>
    </rPh>
    <rPh sb="2" eb="4">
      <t>カイチョウ</t>
    </rPh>
    <phoneticPr fontId="17"/>
  </si>
  <si>
    <t>大会副会長（関東）</t>
    <rPh sb="0" eb="2">
      <t>タイカイ</t>
    </rPh>
    <rPh sb="2" eb="3">
      <t>フク</t>
    </rPh>
    <rPh sb="3" eb="5">
      <t>カイチョウ</t>
    </rPh>
    <rPh sb="6" eb="8">
      <t>カントウ</t>
    </rPh>
    <phoneticPr fontId="17"/>
  </si>
  <si>
    <t>秋山　隆</t>
    <rPh sb="0" eb="2">
      <t>アキヤマ</t>
    </rPh>
    <rPh sb="3" eb="4">
      <t>タカシ</t>
    </rPh>
    <phoneticPr fontId="17"/>
  </si>
  <si>
    <t>小計</t>
    <rPh sb="0" eb="2">
      <t>ショウケイ</t>
    </rPh>
    <phoneticPr fontId="17"/>
  </si>
  <si>
    <t>小計（学生）</t>
    <rPh sb="0" eb="2">
      <t>ショウケイ</t>
    </rPh>
    <rPh sb="3" eb="5">
      <t>ガクセイ</t>
    </rPh>
    <phoneticPr fontId="17"/>
  </si>
  <si>
    <t>大会審判副委員長（関東）</t>
    <rPh sb="0" eb="2">
      <t>タイカイ</t>
    </rPh>
    <rPh sb="2" eb="4">
      <t>シンパン</t>
    </rPh>
    <rPh sb="4" eb="8">
      <t>フクイインチョウ</t>
    </rPh>
    <rPh sb="9" eb="11">
      <t>カントウ</t>
    </rPh>
    <phoneticPr fontId="52"/>
  </si>
  <si>
    <t>大会実行委員長</t>
    <rPh sb="0" eb="7">
      <t>タイカイジッコウイインチョウ</t>
    </rPh>
    <phoneticPr fontId="17"/>
  </si>
  <si>
    <t>大会実行副委員長（関東）</t>
    <rPh sb="0" eb="2">
      <t>タイカイ</t>
    </rPh>
    <rPh sb="2" eb="4">
      <t>ジッコウ</t>
    </rPh>
    <rPh sb="4" eb="5">
      <t>フク</t>
    </rPh>
    <rPh sb="5" eb="8">
      <t>イインチョウ</t>
    </rPh>
    <rPh sb="9" eb="11">
      <t>カントウ</t>
    </rPh>
    <phoneticPr fontId="17"/>
  </si>
  <si>
    <t>諏訪　正美</t>
    <rPh sb="0" eb="2">
      <t>スワ</t>
    </rPh>
    <rPh sb="3" eb="5">
      <t>マサミ</t>
    </rPh>
    <phoneticPr fontId="17"/>
  </si>
  <si>
    <t>審判員（関東派遣）</t>
    <rPh sb="0" eb="3">
      <t>シンパンイン</t>
    </rPh>
    <rPh sb="4" eb="8">
      <t>カントウハケン</t>
    </rPh>
    <phoneticPr fontId="52"/>
  </si>
  <si>
    <t>チームが担当</t>
    <rPh sb="4" eb="6">
      <t>タントウ</t>
    </rPh>
    <phoneticPr fontId="17"/>
  </si>
  <si>
    <t>迫田 義人</t>
    <rPh sb="0" eb="2">
      <t>サコタ</t>
    </rPh>
    <rPh sb="3" eb="5">
      <t>ヨシト</t>
    </rPh>
    <phoneticPr fontId="17"/>
  </si>
  <si>
    <t>副審・得点・リトリバー・モッパー</t>
    <rPh sb="0" eb="2">
      <t>フクシン</t>
    </rPh>
    <rPh sb="3" eb="5">
      <t>トクテン</t>
    </rPh>
    <phoneticPr fontId="52"/>
  </si>
  <si>
    <t>事務局</t>
    <rPh sb="0" eb="3">
      <t>ジムキョク</t>
    </rPh>
    <phoneticPr fontId="17"/>
  </si>
  <si>
    <t>令和5年度　関東ヤング（U-14）　競技役員・競技補助員数一覧</t>
    <rPh sb="0" eb="2">
      <t>レイワ</t>
    </rPh>
    <rPh sb="3" eb="5">
      <t>ネンド</t>
    </rPh>
    <rPh sb="6" eb="8">
      <t>カントウ</t>
    </rPh>
    <rPh sb="18" eb="22">
      <t>キョウギヤクイン</t>
    </rPh>
    <rPh sb="23" eb="28">
      <t>キョウギホジョイン</t>
    </rPh>
    <rPh sb="28" eb="29">
      <t>スウ</t>
    </rPh>
    <rPh sb="29" eb="31">
      <t>イチラン</t>
    </rPh>
    <phoneticPr fontId="17"/>
  </si>
  <si>
    <t>大会副会長（千葉県）</t>
    <rPh sb="0" eb="2">
      <t>タイカイ</t>
    </rPh>
    <rPh sb="2" eb="3">
      <t>フク</t>
    </rPh>
    <rPh sb="3" eb="5">
      <t>カイチョウ</t>
    </rPh>
    <rPh sb="6" eb="9">
      <t>チバケン</t>
    </rPh>
    <phoneticPr fontId="17"/>
  </si>
  <si>
    <t>長尾　正利</t>
    <rPh sb="0" eb="2">
      <t>ナガオ</t>
    </rPh>
    <rPh sb="3" eb="5">
      <t>マサトシ</t>
    </rPh>
    <phoneticPr fontId="17"/>
  </si>
  <si>
    <t>小宮　衛作</t>
    <rPh sb="0" eb="2">
      <t>コミヤ</t>
    </rPh>
    <rPh sb="3" eb="5">
      <t>エイサク</t>
    </rPh>
    <phoneticPr fontId="17"/>
  </si>
  <si>
    <t>吉永・篠村・田口（群馬）</t>
    <rPh sb="0" eb="2">
      <t>ヨシナガ</t>
    </rPh>
    <rPh sb="3" eb="5">
      <t>シノムラ</t>
    </rPh>
    <rPh sb="6" eb="8">
      <t>タグチ</t>
    </rPh>
    <rPh sb="9" eb="11">
      <t>グンマ</t>
    </rPh>
    <phoneticPr fontId="17"/>
  </si>
  <si>
    <t>大会実行副委員長（千葉・関東）</t>
    <rPh sb="0" eb="2">
      <t>タイカイ</t>
    </rPh>
    <rPh sb="2" eb="4">
      <t>ジッコウ</t>
    </rPh>
    <rPh sb="4" eb="5">
      <t>フク</t>
    </rPh>
    <rPh sb="5" eb="8">
      <t>イインチョウ</t>
    </rPh>
    <rPh sb="9" eb="11">
      <t>チバ</t>
    </rPh>
    <rPh sb="12" eb="14">
      <t>カントウ</t>
    </rPh>
    <phoneticPr fontId="17"/>
  </si>
  <si>
    <t>小笠原　孝文</t>
    <rPh sb="0" eb="3">
      <t>オガサワラ</t>
    </rPh>
    <rPh sb="4" eb="6">
      <t>タカフミ</t>
    </rPh>
    <phoneticPr fontId="17"/>
  </si>
  <si>
    <t>飯沼　昌行</t>
    <rPh sb="0" eb="2">
      <t>イイヌマ</t>
    </rPh>
    <rPh sb="3" eb="5">
      <t>マサユキ</t>
    </rPh>
    <phoneticPr fontId="17"/>
  </si>
  <si>
    <t>総務委員長（千葉県）</t>
    <rPh sb="0" eb="2">
      <t>ソウム</t>
    </rPh>
    <rPh sb="2" eb="5">
      <t>イインチョウ</t>
    </rPh>
    <rPh sb="6" eb="9">
      <t>チバケン</t>
    </rPh>
    <phoneticPr fontId="52"/>
  </si>
  <si>
    <t>石井　貴久</t>
    <rPh sb="0" eb="2">
      <t>イシイ</t>
    </rPh>
    <rPh sb="3" eb="5">
      <t>タカヒサ</t>
    </rPh>
    <phoneticPr fontId="17"/>
  </si>
  <si>
    <t>総務副委員長（千葉県）</t>
    <rPh sb="0" eb="6">
      <t>ソウムフクイインチョウ</t>
    </rPh>
    <rPh sb="7" eb="10">
      <t>チバケン</t>
    </rPh>
    <phoneticPr fontId="17"/>
  </si>
  <si>
    <t>審判員（千葉県）
※主審・副審</t>
    <rPh sb="0" eb="3">
      <t>シンパンイン</t>
    </rPh>
    <rPh sb="4" eb="7">
      <t>チバケン</t>
    </rPh>
    <rPh sb="10" eb="12">
      <t>シュシン</t>
    </rPh>
    <rPh sb="13" eb="15">
      <t>フクシン</t>
    </rPh>
    <phoneticPr fontId="52"/>
  </si>
  <si>
    <t>財務委員長</t>
    <rPh sb="0" eb="2">
      <t>ザイム</t>
    </rPh>
    <rPh sb="2" eb="5">
      <t>イインチョウ</t>
    </rPh>
    <phoneticPr fontId="17"/>
  </si>
  <si>
    <t>受付委員</t>
    <rPh sb="0" eb="4">
      <t>ウケツケイイン</t>
    </rPh>
    <phoneticPr fontId="17"/>
  </si>
  <si>
    <t>競技副委員長（千葉県）</t>
    <rPh sb="0" eb="6">
      <t>キョウギフクイインチョウ</t>
    </rPh>
    <rPh sb="7" eb="10">
      <t>チバケン</t>
    </rPh>
    <phoneticPr fontId="52"/>
  </si>
  <si>
    <t>財務委員</t>
    <rPh sb="0" eb="2">
      <t>ザイム</t>
    </rPh>
    <rPh sb="2" eb="4">
      <t>イイン</t>
    </rPh>
    <phoneticPr fontId="17"/>
  </si>
  <si>
    <t>コート委員（式典委員兼務）</t>
    <rPh sb="3" eb="5">
      <t>イイン</t>
    </rPh>
    <rPh sb="6" eb="8">
      <t>シキテン</t>
    </rPh>
    <rPh sb="8" eb="10">
      <t>イイン</t>
    </rPh>
    <rPh sb="10" eb="12">
      <t>ケンム</t>
    </rPh>
    <phoneticPr fontId="52"/>
  </si>
  <si>
    <t>西澤</t>
    <rPh sb="0" eb="2">
      <t>ニシザワ</t>
    </rPh>
    <phoneticPr fontId="17"/>
  </si>
  <si>
    <t>R5千葉</t>
    <rPh sb="2" eb="4">
      <t>チバ</t>
    </rPh>
    <phoneticPr fontId="17"/>
  </si>
  <si>
    <t>R6栃木</t>
    <rPh sb="2" eb="4">
      <t>トチギ</t>
    </rPh>
    <phoneticPr fontId="17"/>
  </si>
  <si>
    <t>山口　幸雄</t>
    <rPh sb="0" eb="2">
      <t>ヤマグチ</t>
    </rPh>
    <rPh sb="3" eb="5">
      <t>ユキオ</t>
    </rPh>
    <phoneticPr fontId="17"/>
  </si>
  <si>
    <t>大豆生田　將</t>
    <rPh sb="0" eb="4">
      <t>オオマメウダ</t>
    </rPh>
    <rPh sb="5" eb="6">
      <t>マサル</t>
    </rPh>
    <phoneticPr fontId="17"/>
  </si>
  <si>
    <t>〇〇上野・田口（群馬）</t>
    <rPh sb="2" eb="4">
      <t>ウエノ</t>
    </rPh>
    <rPh sb="5" eb="7">
      <t>タグチ</t>
    </rPh>
    <rPh sb="8" eb="10">
      <t>グンマ</t>
    </rPh>
    <phoneticPr fontId="17"/>
  </si>
  <si>
    <t>令和６年度　関東U-14クラブバレーボール大会　競技役員・競技補助員数一覧</t>
    <rPh sb="0" eb="2">
      <t>レイワ</t>
    </rPh>
    <rPh sb="3" eb="5">
      <t>ネンド</t>
    </rPh>
    <rPh sb="6" eb="8">
      <t>カントウ</t>
    </rPh>
    <rPh sb="21" eb="23">
      <t>タイカイ</t>
    </rPh>
    <rPh sb="24" eb="28">
      <t>キョウギヤクイン</t>
    </rPh>
    <rPh sb="29" eb="34">
      <t>キョウギホジョイン</t>
    </rPh>
    <rPh sb="34" eb="35">
      <t>スウ</t>
    </rPh>
    <rPh sb="35" eb="37">
      <t>イチラン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</si>
</sst>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m&quot;月&quot;d&quot;日&quot;\(aaa\)"/>
    <numFmt numFmtId="178" formatCode="#,##0_ "/>
  </numFmts>
  <fonts count="56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DejaVu Sans"/>
      <family val="2"/>
    </font>
    <font>
      <sz val="11"/>
      <name val="DejaVu Sans"/>
      <family val="2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DejaVu Sans"/>
      <family val="2"/>
    </font>
    <font>
      <sz val="8"/>
      <name val="ＭＳ Ｐゴシック"/>
      <family val="3"/>
      <charset val="128"/>
    </font>
    <font>
      <sz val="8"/>
      <color indexed="5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2"/>
      <color rgb="FF0000CC"/>
      <name val="ＭＳ Ｐゴシック"/>
      <family val="3"/>
      <charset val="128"/>
    </font>
    <font>
      <sz val="12"/>
      <color rgb="FF0000CC"/>
      <name val="DejaVu Sans"/>
      <family val="2"/>
    </font>
    <font>
      <sz val="10"/>
      <name val="DejaVu Sans"/>
      <family val="2"/>
    </font>
    <font>
      <sz val="11"/>
      <color indexed="53"/>
      <name val="ＭＳ Ｐゴシック"/>
      <family val="3"/>
      <charset val="128"/>
    </font>
    <font>
      <sz val="12"/>
      <color indexed="53"/>
      <name val="ＭＳ Ｐゴシック"/>
      <family val="3"/>
      <charset val="128"/>
    </font>
    <font>
      <sz val="13"/>
      <color rgb="FF0000CC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DejaVu Sans"/>
      <family val="2"/>
    </font>
    <font>
      <sz val="12"/>
      <color indexed="12"/>
      <name val="ＭＳ Ｐゴシック"/>
      <family val="3"/>
      <charset val="128"/>
    </font>
    <font>
      <u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DejaVu Sans"/>
      <family val="2"/>
    </font>
    <font>
      <b/>
      <u/>
      <sz val="16"/>
      <name val="ＭＳ Ｐゴシック"/>
      <family val="3"/>
      <charset val="128"/>
    </font>
    <font>
      <b/>
      <u/>
      <sz val="16"/>
      <color rgb="FF0000CC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indexed="12"/>
      <name val="ＭＳ Ｐゴシック"/>
      <family val="3"/>
      <charset val="128"/>
    </font>
    <font>
      <sz val="9"/>
      <color indexed="53"/>
      <name val="ＭＳ Ｐゴシック"/>
      <family val="3"/>
      <charset val="128"/>
    </font>
    <font>
      <sz val="13"/>
      <color rgb="FF0000CC"/>
      <name val="DejaVu Sans"/>
      <family val="2"/>
    </font>
    <font>
      <u/>
      <sz val="11"/>
      <color theme="10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2"/>
      <charset val="128"/>
    </font>
    <font>
      <sz val="13"/>
      <name val="DejaVu Sans"/>
      <family val="3"/>
      <charset val="128"/>
    </font>
    <font>
      <sz val="12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9">
    <xf numFmtId="0" fontId="0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176" fontId="16" fillId="0" borderId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8" borderId="0" applyNumberFormat="0" applyBorder="0" applyProtection="0">
      <alignment vertical="center"/>
    </xf>
    <xf numFmtId="0" fontId="4" fillId="8" borderId="1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0" fontId="21" fillId="9" borderId="32" xfId="0" applyFont="1" applyFill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65" xfId="0" applyFont="1" applyBorder="1">
      <alignment vertical="center"/>
    </xf>
    <xf numFmtId="0" fontId="14" fillId="0" borderId="0" xfId="0" applyFont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68" xfId="0" applyFont="1" applyBorder="1">
      <alignment vertical="center"/>
    </xf>
    <xf numFmtId="0" fontId="26" fillId="0" borderId="22" xfId="0" applyFont="1" applyBorder="1" applyAlignment="1">
      <alignment vertical="center" shrinkToFit="1"/>
    </xf>
    <xf numFmtId="0" fontId="26" fillId="0" borderId="24" xfId="0" applyFont="1" applyBorder="1" applyAlignment="1">
      <alignment vertical="center" shrinkToFit="1"/>
    </xf>
    <xf numFmtId="0" fontId="27" fillId="0" borderId="28" xfId="0" applyFont="1" applyBorder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8" xfId="7" applyNumberFormat="1" applyFont="1" applyBorder="1" applyProtection="1">
      <alignment vertical="center"/>
    </xf>
    <xf numFmtId="0" fontId="15" fillId="9" borderId="32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center" vertical="center" wrapText="1"/>
    </xf>
    <xf numFmtId="0" fontId="24" fillId="9" borderId="33" xfId="0" applyFont="1" applyFill="1" applyBorder="1" applyAlignment="1">
      <alignment horizontal="center" vertical="center" wrapText="1"/>
    </xf>
    <xf numFmtId="0" fontId="24" fillId="9" borderId="32" xfId="0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 wrapText="1" shrinkToFit="1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29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5" xfId="0" applyFont="1" applyBorder="1">
      <alignment vertical="center"/>
    </xf>
    <xf numFmtId="0" fontId="31" fillId="0" borderId="16" xfId="0" applyFont="1" applyBorder="1">
      <alignment vertical="center"/>
    </xf>
    <xf numFmtId="0" fontId="31" fillId="0" borderId="17" xfId="0" applyFont="1" applyBorder="1">
      <alignment vertical="center"/>
    </xf>
    <xf numFmtId="0" fontId="31" fillId="0" borderId="30" xfId="0" applyFont="1" applyBorder="1">
      <alignment vertical="center"/>
    </xf>
    <xf numFmtId="0" fontId="31" fillId="0" borderId="18" xfId="0" applyFont="1" applyBorder="1">
      <alignment vertical="center"/>
    </xf>
    <xf numFmtId="0" fontId="31" fillId="0" borderId="19" xfId="0" applyFont="1" applyBorder="1">
      <alignment vertical="center"/>
    </xf>
    <xf numFmtId="0" fontId="31" fillId="0" borderId="20" xfId="0" applyFont="1" applyBorder="1">
      <alignment vertical="center"/>
    </xf>
    <xf numFmtId="0" fontId="31" fillId="0" borderId="31" xfId="0" applyFont="1" applyBorder="1">
      <alignment vertical="center"/>
    </xf>
    <xf numFmtId="0" fontId="31" fillId="0" borderId="21" xfId="0" applyFont="1" applyBorder="1">
      <alignment vertical="center"/>
    </xf>
    <xf numFmtId="0" fontId="31" fillId="0" borderId="35" xfId="0" applyFont="1" applyBorder="1">
      <alignment vertical="center"/>
    </xf>
    <xf numFmtId="0" fontId="31" fillId="0" borderId="36" xfId="0" applyFont="1" applyBorder="1">
      <alignment vertical="center"/>
    </xf>
    <xf numFmtId="0" fontId="31" fillId="0" borderId="37" xfId="0" applyFont="1" applyBorder="1">
      <alignment vertical="center"/>
    </xf>
    <xf numFmtId="0" fontId="31" fillId="0" borderId="38" xfId="0" applyFont="1" applyBorder="1">
      <alignment vertical="center"/>
    </xf>
    <xf numFmtId="0" fontId="31" fillId="0" borderId="39" xfId="0" applyFont="1" applyBorder="1">
      <alignment vertical="center"/>
    </xf>
    <xf numFmtId="0" fontId="20" fillId="0" borderId="3" xfId="0" applyFont="1" applyBorder="1" applyAlignment="1">
      <alignment horizontal="center" vertical="center" wrapText="1"/>
    </xf>
    <xf numFmtId="0" fontId="26" fillId="0" borderId="26" xfId="0" applyFont="1" applyBorder="1" applyAlignment="1">
      <alignment vertical="center" shrinkToFit="1"/>
    </xf>
    <xf numFmtId="0" fontId="26" fillId="0" borderId="27" xfId="0" applyFont="1" applyBorder="1" applyAlignment="1">
      <alignment vertical="center" shrinkToFit="1"/>
    </xf>
    <xf numFmtId="0" fontId="19" fillId="0" borderId="25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19" fillId="10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0" fillId="0" borderId="9" xfId="0" applyBorder="1" applyAlignment="1">
      <alignment vertical="center" wrapText="1" shrinkToFit="1"/>
    </xf>
    <xf numFmtId="0" fontId="31" fillId="0" borderId="8" xfId="0" applyFont="1" applyBorder="1" applyAlignment="1">
      <alignment horizontal="right" vertical="center"/>
    </xf>
    <xf numFmtId="0" fontId="0" fillId="0" borderId="112" xfId="0" applyBorder="1">
      <alignment vertical="center"/>
    </xf>
    <xf numFmtId="0" fontId="31" fillId="0" borderId="29" xfId="0" applyFont="1" applyBorder="1" applyAlignment="1">
      <alignment horizontal="right" vertical="center"/>
    </xf>
    <xf numFmtId="0" fontId="19" fillId="0" borderId="29" xfId="7" applyNumberFormat="1" applyFont="1" applyBorder="1" applyProtection="1">
      <alignment vertical="center"/>
    </xf>
    <xf numFmtId="0" fontId="0" fillId="0" borderId="29" xfId="0" applyBorder="1">
      <alignment vertical="center"/>
    </xf>
    <xf numFmtId="0" fontId="0" fillId="0" borderId="113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0" borderId="114" xfId="0" applyBorder="1">
      <alignment vertical="center"/>
    </xf>
    <xf numFmtId="0" fontId="26" fillId="0" borderId="25" xfId="0" applyFont="1" applyBorder="1" applyAlignment="1">
      <alignment vertical="center" shrinkToFit="1"/>
    </xf>
    <xf numFmtId="0" fontId="19" fillId="0" borderId="24" xfId="0" applyFont="1" applyBorder="1" applyAlignment="1">
      <alignment vertical="center" shrinkToFit="1"/>
    </xf>
    <xf numFmtId="0" fontId="19" fillId="0" borderId="27" xfId="0" applyFont="1" applyBorder="1" applyAlignment="1">
      <alignment vertical="center" shrinkToFit="1"/>
    </xf>
    <xf numFmtId="0" fontId="41" fillId="0" borderId="0" xfId="0" applyFont="1">
      <alignment vertical="center"/>
    </xf>
    <xf numFmtId="0" fontId="32" fillId="0" borderId="4" xfId="0" applyFont="1" applyBorder="1" applyAlignment="1">
      <alignment horizontal="center" vertical="center"/>
    </xf>
    <xf numFmtId="49" fontId="32" fillId="0" borderId="115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0" fontId="49" fillId="0" borderId="69" xfId="0" applyFont="1" applyBorder="1" applyAlignment="1">
      <alignment vertical="center" wrapText="1" shrinkToFit="1"/>
    </xf>
    <xf numFmtId="0" fontId="49" fillId="0" borderId="118" xfId="0" applyFont="1" applyBorder="1" applyAlignment="1">
      <alignment vertical="center" shrinkToFit="1"/>
    </xf>
    <xf numFmtId="0" fontId="49" fillId="0" borderId="26" xfId="0" applyFont="1" applyBorder="1" applyAlignment="1">
      <alignment vertical="center" wrapText="1" shrinkToFit="1"/>
    </xf>
    <xf numFmtId="0" fontId="49" fillId="0" borderId="22" xfId="0" applyFont="1" applyBorder="1" applyAlignment="1">
      <alignment vertical="center" shrinkToFit="1"/>
    </xf>
    <xf numFmtId="0" fontId="50" fillId="0" borderId="13" xfId="0" applyFont="1" applyBorder="1">
      <alignment vertical="center"/>
    </xf>
    <xf numFmtId="0" fontId="50" fillId="0" borderId="14" xfId="0" applyFont="1" applyBorder="1">
      <alignment vertical="center"/>
    </xf>
    <xf numFmtId="0" fontId="50" fillId="0" borderId="29" xfId="0" applyFont="1" applyBorder="1">
      <alignment vertical="center"/>
    </xf>
    <xf numFmtId="0" fontId="50" fillId="0" borderId="23" xfId="0" applyFont="1" applyBorder="1">
      <alignment vertical="center"/>
    </xf>
    <xf numFmtId="0" fontId="50" fillId="0" borderId="54" xfId="0" applyFont="1" applyBorder="1">
      <alignment vertical="center"/>
    </xf>
    <xf numFmtId="0" fontId="50" fillId="0" borderId="16" xfId="0" applyFont="1" applyBorder="1">
      <alignment vertical="center"/>
    </xf>
    <xf numFmtId="0" fontId="50" fillId="0" borderId="17" xfId="0" applyFont="1" applyBorder="1">
      <alignment vertical="center"/>
    </xf>
    <xf numFmtId="0" fontId="50" fillId="0" borderId="30" xfId="0" applyFont="1" applyBorder="1">
      <alignment vertical="center"/>
    </xf>
    <xf numFmtId="0" fontId="50" fillId="0" borderId="18" xfId="0" applyFont="1" applyBorder="1">
      <alignment vertical="center"/>
    </xf>
    <xf numFmtId="0" fontId="50" fillId="0" borderId="19" xfId="0" applyFont="1" applyBorder="1">
      <alignment vertical="center"/>
    </xf>
    <xf numFmtId="0" fontId="50" fillId="0" borderId="20" xfId="0" applyFont="1" applyBorder="1">
      <alignment vertical="center"/>
    </xf>
    <xf numFmtId="0" fontId="50" fillId="0" borderId="31" xfId="0" applyFont="1" applyBorder="1">
      <alignment vertical="center"/>
    </xf>
    <xf numFmtId="0" fontId="50" fillId="0" borderId="21" xfId="0" applyFont="1" applyBorder="1">
      <alignment vertical="center"/>
    </xf>
    <xf numFmtId="0" fontId="50" fillId="0" borderId="35" xfId="0" applyFont="1" applyBorder="1">
      <alignment vertical="center"/>
    </xf>
    <xf numFmtId="0" fontId="50" fillId="0" borderId="36" xfId="0" applyFont="1" applyBorder="1">
      <alignment vertical="center"/>
    </xf>
    <xf numFmtId="0" fontId="50" fillId="0" borderId="37" xfId="0" applyFont="1" applyBorder="1">
      <alignment vertical="center"/>
    </xf>
    <xf numFmtId="0" fontId="50" fillId="0" borderId="38" xfId="0" applyFont="1" applyBorder="1">
      <alignment vertical="center"/>
    </xf>
    <xf numFmtId="0" fontId="50" fillId="0" borderId="39" xfId="0" applyFont="1" applyBorder="1">
      <alignment vertical="center"/>
    </xf>
    <xf numFmtId="0" fontId="50" fillId="0" borderId="29" xfId="0" applyFont="1" applyBorder="1" applyAlignment="1">
      <alignment horizontal="right" vertical="center"/>
    </xf>
    <xf numFmtId="0" fontId="50" fillId="0" borderId="8" xfId="0" applyFont="1" applyBorder="1" applyAlignment="1">
      <alignment horizontal="right" vertical="center"/>
    </xf>
    <xf numFmtId="0" fontId="51" fillId="0" borderId="29" xfId="0" applyFont="1" applyBorder="1">
      <alignment vertical="center"/>
    </xf>
    <xf numFmtId="0" fontId="53" fillId="0" borderId="0" xfId="0" applyFont="1">
      <alignment vertical="center"/>
    </xf>
    <xf numFmtId="0" fontId="54" fillId="0" borderId="142" xfId="0" applyFont="1" applyBorder="1" applyAlignment="1">
      <alignment horizontal="center" vertical="center"/>
    </xf>
    <xf numFmtId="178" fontId="53" fillId="0" borderId="145" xfId="0" applyNumberFormat="1" applyFont="1" applyBorder="1">
      <alignment vertical="center"/>
    </xf>
    <xf numFmtId="178" fontId="53" fillId="0" borderId="146" xfId="0" applyNumberFormat="1" applyFont="1" applyBorder="1">
      <alignment vertical="center"/>
    </xf>
    <xf numFmtId="0" fontId="54" fillId="0" borderId="122" xfId="0" applyFont="1" applyBorder="1" applyAlignment="1">
      <alignment horizontal="center" vertical="center" shrinkToFit="1"/>
    </xf>
    <xf numFmtId="0" fontId="53" fillId="0" borderId="127" xfId="0" applyFont="1" applyBorder="1" applyAlignment="1">
      <alignment horizontal="center" vertical="center" shrinkToFit="1"/>
    </xf>
    <xf numFmtId="0" fontId="53" fillId="0" borderId="128" xfId="0" applyFont="1" applyBorder="1" applyAlignment="1">
      <alignment horizontal="center" vertical="center" shrinkToFit="1"/>
    </xf>
    <xf numFmtId="0" fontId="54" fillId="0" borderId="131" xfId="0" applyFont="1" applyBorder="1" applyAlignment="1">
      <alignment horizontal="center" vertical="center"/>
    </xf>
    <xf numFmtId="178" fontId="53" fillId="0" borderId="133" xfId="0" applyNumberFormat="1" applyFont="1" applyBorder="1">
      <alignment vertical="center"/>
    </xf>
    <xf numFmtId="178" fontId="53" fillId="0" borderId="134" xfId="0" applyNumberFormat="1" applyFont="1" applyBorder="1">
      <alignment vertical="center"/>
    </xf>
    <xf numFmtId="178" fontId="53" fillId="0" borderId="131" xfId="0" applyNumberFormat="1" applyFont="1" applyBorder="1">
      <alignment vertical="center"/>
    </xf>
    <xf numFmtId="178" fontId="53" fillId="0" borderId="137" xfId="0" applyNumberFormat="1" applyFont="1" applyBorder="1">
      <alignment vertical="center"/>
    </xf>
    <xf numFmtId="178" fontId="53" fillId="0" borderId="138" xfId="0" applyNumberFormat="1" applyFont="1" applyBorder="1">
      <alignment vertical="center"/>
    </xf>
    <xf numFmtId="178" fontId="53" fillId="0" borderId="135" xfId="0" applyNumberFormat="1" applyFont="1" applyBorder="1">
      <alignment vertical="center"/>
    </xf>
    <xf numFmtId="178" fontId="53" fillId="0" borderId="140" xfId="0" applyNumberFormat="1" applyFont="1" applyBorder="1">
      <alignment vertical="center"/>
    </xf>
    <xf numFmtId="178" fontId="53" fillId="0" borderId="141" xfId="0" applyNumberFormat="1" applyFont="1" applyBorder="1">
      <alignment vertical="center"/>
    </xf>
    <xf numFmtId="178" fontId="53" fillId="0" borderId="139" xfId="0" applyNumberFormat="1" applyFont="1" applyBorder="1">
      <alignment vertical="center"/>
    </xf>
    <xf numFmtId="0" fontId="54" fillId="0" borderId="135" xfId="0" applyFont="1" applyBorder="1" applyAlignment="1">
      <alignment horizontal="center" vertical="center"/>
    </xf>
    <xf numFmtId="178" fontId="53" fillId="0" borderId="143" xfId="0" applyNumberFormat="1" applyFont="1" applyBorder="1">
      <alignment vertical="center"/>
    </xf>
    <xf numFmtId="0" fontId="50" fillId="0" borderId="148" xfId="0" applyFont="1" applyBorder="1">
      <alignment vertical="center"/>
    </xf>
    <xf numFmtId="0" fontId="53" fillId="0" borderId="149" xfId="0" applyFont="1" applyBorder="1" applyAlignment="1">
      <alignment horizontal="center" vertical="center" shrinkToFit="1"/>
    </xf>
    <xf numFmtId="178" fontId="53" fillId="0" borderId="150" xfId="0" applyNumberFormat="1" applyFont="1" applyBorder="1">
      <alignment vertical="center"/>
    </xf>
    <xf numFmtId="178" fontId="53" fillId="0" borderId="151" xfId="0" applyNumberFormat="1" applyFont="1" applyBorder="1">
      <alignment vertical="center"/>
    </xf>
    <xf numFmtId="178" fontId="53" fillId="0" borderId="152" xfId="0" applyNumberFormat="1" applyFont="1" applyBorder="1">
      <alignment vertical="center"/>
    </xf>
    <xf numFmtId="0" fontId="53" fillId="0" borderId="0" xfId="0" applyFont="1" applyAlignment="1">
      <alignment horizontal="center" vertical="center" shrinkToFit="1"/>
    </xf>
    <xf numFmtId="0" fontId="54" fillId="0" borderId="156" xfId="0" applyFont="1" applyBorder="1" applyAlignment="1">
      <alignment horizontal="center" vertical="center"/>
    </xf>
    <xf numFmtId="178" fontId="53" fillId="0" borderId="157" xfId="0" applyNumberFormat="1" applyFont="1" applyBorder="1">
      <alignment vertical="center"/>
    </xf>
    <xf numFmtId="178" fontId="53" fillId="0" borderId="159" xfId="0" applyNumberFormat="1" applyFont="1" applyBorder="1">
      <alignment vertical="center"/>
    </xf>
    <xf numFmtId="178" fontId="53" fillId="0" borderId="160" xfId="0" applyNumberFormat="1" applyFont="1" applyBorder="1">
      <alignment vertical="center"/>
    </xf>
    <xf numFmtId="178" fontId="53" fillId="0" borderId="161" xfId="0" applyNumberFormat="1" applyFont="1" applyBorder="1">
      <alignment vertical="center"/>
    </xf>
    <xf numFmtId="0" fontId="53" fillId="0" borderId="0" xfId="0" applyFont="1" applyAlignment="1">
      <alignment vertical="center" shrinkToFit="1"/>
    </xf>
    <xf numFmtId="0" fontId="54" fillId="0" borderId="131" xfId="0" applyFont="1" applyBorder="1" applyAlignment="1">
      <alignment vertical="center" shrinkToFit="1"/>
    </xf>
    <xf numFmtId="0" fontId="54" fillId="0" borderId="135" xfId="0" applyFont="1" applyBorder="1" applyAlignment="1">
      <alignment vertical="center" shrinkToFit="1"/>
    </xf>
    <xf numFmtId="0" fontId="54" fillId="0" borderId="157" xfId="0" applyFont="1" applyBorder="1" applyAlignment="1">
      <alignment vertical="center" shrinkToFit="1"/>
    </xf>
    <xf numFmtId="0" fontId="54" fillId="0" borderId="139" xfId="0" applyFont="1" applyBorder="1" applyAlignment="1">
      <alignment vertical="center" shrinkToFit="1"/>
    </xf>
    <xf numFmtId="0" fontId="54" fillId="0" borderId="143" xfId="0" applyFont="1" applyBorder="1" applyAlignment="1">
      <alignment vertical="center" shrinkToFit="1"/>
    </xf>
    <xf numFmtId="0" fontId="54" fillId="0" borderId="129" xfId="0" applyFont="1" applyBorder="1" applyAlignment="1">
      <alignment vertical="center" shrinkToFit="1"/>
    </xf>
    <xf numFmtId="0" fontId="53" fillId="0" borderId="131" xfId="0" applyFont="1" applyBorder="1" applyAlignment="1">
      <alignment vertical="center" shrinkToFit="1"/>
    </xf>
    <xf numFmtId="0" fontId="53" fillId="0" borderId="135" xfId="0" applyFont="1" applyBorder="1" applyAlignment="1">
      <alignment vertical="center" shrinkToFit="1"/>
    </xf>
    <xf numFmtId="0" fontId="53" fillId="0" borderId="162" xfId="0" applyFont="1" applyBorder="1" applyAlignment="1">
      <alignment vertical="center" shrinkToFit="1"/>
    </xf>
    <xf numFmtId="0" fontId="53" fillId="0" borderId="147" xfId="0" applyFont="1" applyBorder="1" applyAlignment="1">
      <alignment vertical="center" shrinkToFit="1"/>
    </xf>
    <xf numFmtId="0" fontId="53" fillId="0" borderId="131" xfId="0" applyFont="1" applyBorder="1" applyAlignment="1">
      <alignment vertical="center" wrapText="1" shrinkToFit="1"/>
    </xf>
    <xf numFmtId="0" fontId="53" fillId="0" borderId="139" xfId="0" applyFont="1" applyBorder="1" applyAlignment="1">
      <alignment vertical="center" wrapText="1" shrinkToFit="1"/>
    </xf>
    <xf numFmtId="177" fontId="54" fillId="0" borderId="122" xfId="0" applyNumberFormat="1" applyFont="1" applyBorder="1" applyAlignment="1">
      <alignment horizontal="center" vertical="center" shrinkToFit="1"/>
    </xf>
    <xf numFmtId="178" fontId="54" fillId="0" borderId="132" xfId="0" applyNumberFormat="1" applyFont="1" applyBorder="1" applyAlignment="1">
      <alignment horizontal="center" vertical="center" shrinkToFit="1"/>
    </xf>
    <xf numFmtId="178" fontId="54" fillId="0" borderId="136" xfId="0" applyNumberFormat="1" applyFont="1" applyBorder="1" applyAlignment="1">
      <alignment horizontal="center" vertical="center" shrinkToFit="1"/>
    </xf>
    <xf numFmtId="178" fontId="54" fillId="0" borderId="158" xfId="0" applyNumberFormat="1" applyFont="1" applyBorder="1" applyAlignment="1">
      <alignment horizontal="center" vertical="center" shrinkToFit="1"/>
    </xf>
    <xf numFmtId="178" fontId="54" fillId="0" borderId="144" xfId="0" applyNumberFormat="1" applyFont="1" applyBorder="1" applyAlignment="1">
      <alignment horizontal="center" vertical="center" shrinkToFit="1"/>
    </xf>
    <xf numFmtId="178" fontId="54" fillId="0" borderId="155" xfId="0" applyNumberFormat="1" applyFont="1" applyBorder="1" applyAlignment="1">
      <alignment horizontal="center" vertical="center" shrinkToFit="1"/>
    </xf>
    <xf numFmtId="0" fontId="53" fillId="0" borderId="142" xfId="0" applyFont="1" applyBorder="1">
      <alignment vertical="center"/>
    </xf>
    <xf numFmtId="178" fontId="54" fillId="0" borderId="133" xfId="0" applyNumberFormat="1" applyFont="1" applyBorder="1">
      <alignment vertical="center"/>
    </xf>
    <xf numFmtId="178" fontId="54" fillId="0" borderId="134" xfId="0" applyNumberFormat="1" applyFont="1" applyBorder="1">
      <alignment vertical="center"/>
    </xf>
    <xf numFmtId="178" fontId="54" fillId="0" borderId="150" xfId="0" applyNumberFormat="1" applyFont="1" applyBorder="1">
      <alignment vertical="center"/>
    </xf>
    <xf numFmtId="0" fontId="54" fillId="0" borderId="131" xfId="0" applyFont="1" applyBorder="1" applyAlignment="1">
      <alignment vertical="center" wrapText="1" shrinkToFit="1"/>
    </xf>
    <xf numFmtId="178" fontId="54" fillId="0" borderId="153" xfId="0" applyNumberFormat="1" applyFont="1" applyBorder="1">
      <alignment vertical="center"/>
    </xf>
    <xf numFmtId="178" fontId="54" fillId="0" borderId="154" xfId="0" applyNumberFormat="1" applyFont="1" applyBorder="1">
      <alignment vertical="center"/>
    </xf>
    <xf numFmtId="0" fontId="54" fillId="0" borderId="163" xfId="0" applyFont="1" applyBorder="1" applyAlignment="1">
      <alignment vertical="center" shrinkToFit="1"/>
    </xf>
    <xf numFmtId="0" fontId="55" fillId="0" borderId="131" xfId="0" applyFont="1" applyBorder="1" applyAlignment="1">
      <alignment vertical="center" shrinkToFit="1"/>
    </xf>
    <xf numFmtId="178" fontId="53" fillId="0" borderId="164" xfId="0" applyNumberFormat="1" applyFont="1" applyBorder="1">
      <alignment vertical="center"/>
    </xf>
    <xf numFmtId="178" fontId="53" fillId="0" borderId="165" xfId="0" applyNumberFormat="1" applyFont="1" applyBorder="1">
      <alignment vertical="center"/>
    </xf>
    <xf numFmtId="178" fontId="53" fillId="0" borderId="166" xfId="0" applyNumberFormat="1" applyFont="1" applyBorder="1">
      <alignment vertical="center"/>
    </xf>
    <xf numFmtId="178" fontId="53" fillId="0" borderId="167" xfId="0" applyNumberFormat="1" applyFont="1" applyBorder="1">
      <alignment vertical="center"/>
    </xf>
    <xf numFmtId="178" fontId="53" fillId="0" borderId="168" xfId="0" applyNumberFormat="1" applyFont="1" applyBorder="1">
      <alignment vertical="center"/>
    </xf>
    <xf numFmtId="0" fontId="53" fillId="0" borderId="121" xfId="0" applyFont="1" applyBorder="1" applyAlignment="1">
      <alignment horizontal="center" vertical="center" shrinkToFit="1"/>
    </xf>
    <xf numFmtId="178" fontId="54" fillId="0" borderId="139" xfId="0" applyNumberFormat="1" applyFont="1" applyBorder="1" applyAlignment="1">
      <alignment horizontal="center" vertical="center" shrinkToFit="1"/>
    </xf>
    <xf numFmtId="0" fontId="54" fillId="0" borderId="139" xfId="0" applyFont="1" applyBorder="1" applyAlignment="1">
      <alignment vertical="center" wrapText="1" shrinkToFit="1"/>
    </xf>
    <xf numFmtId="178" fontId="53" fillId="0" borderId="129" xfId="0" applyNumberFormat="1" applyFont="1" applyBorder="1">
      <alignment vertical="center"/>
    </xf>
    <xf numFmtId="178" fontId="53" fillId="0" borderId="169" xfId="0" applyNumberFormat="1" applyFont="1" applyBorder="1">
      <alignment vertical="center"/>
    </xf>
    <xf numFmtId="0" fontId="54" fillId="0" borderId="139" xfId="0" applyFont="1" applyBorder="1" applyAlignment="1">
      <alignment horizontal="center" vertical="center"/>
    </xf>
    <xf numFmtId="0" fontId="54" fillId="0" borderId="171" xfId="0" applyFont="1" applyBorder="1" applyAlignment="1">
      <alignment horizontal="center" vertical="center"/>
    </xf>
    <xf numFmtId="0" fontId="54" fillId="0" borderId="170" xfId="0" applyFont="1" applyBorder="1" applyAlignment="1">
      <alignment horizontal="center" vertical="center"/>
    </xf>
    <xf numFmtId="177" fontId="54" fillId="0" borderId="124" xfId="0" applyNumberFormat="1" applyFont="1" applyBorder="1" applyAlignment="1">
      <alignment horizontal="center" vertical="center" shrinkToFit="1"/>
    </xf>
    <xf numFmtId="0" fontId="54" fillId="0" borderId="124" xfId="0" applyFont="1" applyBorder="1" applyAlignment="1">
      <alignment horizontal="center" vertical="center" shrinkToFit="1"/>
    </xf>
    <xf numFmtId="178" fontId="54" fillId="0" borderId="172" xfId="0" applyNumberFormat="1" applyFont="1" applyBorder="1" applyAlignment="1">
      <alignment horizontal="center" vertical="center" shrinkToFit="1"/>
    </xf>
    <xf numFmtId="178" fontId="54" fillId="0" borderId="173" xfId="0" applyNumberFormat="1" applyFont="1" applyBorder="1" applyAlignment="1">
      <alignment horizontal="center" vertical="center" shrinkToFit="1"/>
    </xf>
    <xf numFmtId="178" fontId="54" fillId="0" borderId="174" xfId="0" applyNumberFormat="1" applyFont="1" applyBorder="1" applyAlignment="1">
      <alignment horizontal="center" vertical="center" shrinkToFit="1"/>
    </xf>
    <xf numFmtId="178" fontId="54" fillId="0" borderId="167" xfId="0" applyNumberFormat="1" applyFont="1" applyBorder="1" applyAlignment="1">
      <alignment horizontal="center" vertical="center" shrinkToFit="1"/>
    </xf>
    <xf numFmtId="178" fontId="54" fillId="0" borderId="175" xfId="0" applyNumberFormat="1" applyFont="1" applyBorder="1" applyAlignment="1">
      <alignment horizontal="center" vertical="center" shrinkToFit="1"/>
    </xf>
    <xf numFmtId="178" fontId="54" fillId="0" borderId="176" xfId="0" applyNumberFormat="1" applyFont="1" applyBorder="1" applyAlignment="1">
      <alignment horizontal="center" vertical="center" shrinkToFit="1"/>
    </xf>
    <xf numFmtId="178" fontId="54" fillId="0" borderId="0" xfId="0" applyNumberFormat="1" applyFont="1" applyBorder="1" applyAlignment="1">
      <alignment horizontal="center" vertical="center" shrinkToFit="1"/>
    </xf>
    <xf numFmtId="0" fontId="53" fillId="0" borderId="0" xfId="0" applyFont="1" applyBorder="1">
      <alignment vertical="center"/>
    </xf>
    <xf numFmtId="0" fontId="19" fillId="0" borderId="78" xfId="0" applyFont="1" applyBorder="1" applyAlignment="1">
      <alignment vertical="top" wrapText="1"/>
    </xf>
    <xf numFmtId="0" fontId="20" fillId="0" borderId="78" xfId="0" applyFont="1" applyBorder="1" applyAlignment="1">
      <alignment vertical="top" wrapText="1"/>
    </xf>
    <xf numFmtId="0" fontId="32" fillId="0" borderId="79" xfId="0" applyFont="1" applyBorder="1" applyAlignment="1">
      <alignment vertical="top" wrapText="1"/>
    </xf>
    <xf numFmtId="0" fontId="33" fillId="0" borderId="79" xfId="0" applyFont="1" applyBorder="1" applyAlignment="1">
      <alignment vertical="top"/>
    </xf>
    <xf numFmtId="0" fontId="32" fillId="0" borderId="3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20" fillId="9" borderId="2" xfId="0" applyFont="1" applyFill="1" applyBorder="1" applyAlignment="1">
      <alignment horizontal="center" vertical="center"/>
    </xf>
    <xf numFmtId="0" fontId="20" fillId="9" borderId="80" xfId="0" applyFont="1" applyFill="1" applyBorder="1" applyAlignment="1">
      <alignment horizontal="center" vertical="center"/>
    </xf>
    <xf numFmtId="0" fontId="20" fillId="0" borderId="69" xfId="0" applyFont="1" applyBorder="1" applyAlignment="1">
      <alignment horizontal="distributed" vertical="center" indent="2"/>
    </xf>
    <xf numFmtId="0" fontId="20" fillId="0" borderId="27" xfId="0" applyFont="1" applyBorder="1" applyAlignment="1">
      <alignment horizontal="distributed" vertical="center" indent="2"/>
    </xf>
    <xf numFmtId="0" fontId="20" fillId="0" borderId="25" xfId="0" applyFont="1" applyBorder="1" applyAlignment="1">
      <alignment horizontal="distributed" vertical="center" indent="2"/>
    </xf>
    <xf numFmtId="0" fontId="19" fillId="9" borderId="2" xfId="0" applyFont="1" applyFill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9" fillId="9" borderId="73" xfId="0" applyFont="1" applyFill="1" applyBorder="1" applyAlignment="1">
      <alignment horizontal="center" vertical="center" wrapText="1"/>
    </xf>
    <xf numFmtId="0" fontId="20" fillId="9" borderId="74" xfId="0" applyFont="1" applyFill="1" applyBorder="1" applyAlignment="1">
      <alignment horizontal="center" vertical="center"/>
    </xf>
    <xf numFmtId="0" fontId="20" fillId="9" borderId="75" xfId="0" applyFont="1" applyFill="1" applyBorder="1" applyAlignment="1">
      <alignment horizontal="center" vertical="center"/>
    </xf>
    <xf numFmtId="0" fontId="20" fillId="9" borderId="76" xfId="0" applyFont="1" applyFill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9" fillId="9" borderId="7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/>
    </xf>
    <xf numFmtId="0" fontId="20" fillId="9" borderId="43" xfId="0" applyFont="1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20" fillId="9" borderId="42" xfId="0" applyFont="1" applyFill="1" applyBorder="1" applyAlignment="1">
      <alignment horizontal="center" vertical="center"/>
    </xf>
    <xf numFmtId="0" fontId="26" fillId="0" borderId="69" xfId="0" applyFont="1" applyBorder="1">
      <alignment vertical="center"/>
    </xf>
    <xf numFmtId="0" fontId="26" fillId="0" borderId="27" xfId="0" applyFont="1" applyBorder="1">
      <alignment vertical="center"/>
    </xf>
    <xf numFmtId="0" fontId="26" fillId="0" borderId="70" xfId="0" applyFont="1" applyBorder="1">
      <alignment vertical="center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0" fillId="10" borderId="43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0" fontId="0" fillId="10" borderId="51" xfId="0" applyFill="1" applyBorder="1" applyAlignment="1">
      <alignment horizontal="center" vertical="center" wrapText="1"/>
    </xf>
    <xf numFmtId="0" fontId="26" fillId="0" borderId="52" xfId="0" applyFont="1" applyBorder="1" applyAlignment="1">
      <alignment horizontal="left" vertical="center" shrinkToFit="1"/>
    </xf>
    <xf numFmtId="0" fontId="26" fillId="0" borderId="53" xfId="0" applyFont="1" applyBorder="1" applyAlignment="1">
      <alignment horizontal="left" vertical="center" shrinkToFit="1"/>
    </xf>
    <xf numFmtId="0" fontId="26" fillId="0" borderId="54" xfId="0" applyFont="1" applyBorder="1" applyAlignment="1">
      <alignment horizontal="left" vertical="center" shrinkToFit="1"/>
    </xf>
    <xf numFmtId="0" fontId="26" fillId="0" borderId="56" xfId="0" applyFont="1" applyBorder="1" applyAlignment="1">
      <alignment horizontal="left" vertical="center" shrinkToFit="1"/>
    </xf>
    <xf numFmtId="0" fontId="26" fillId="0" borderId="30" xfId="0" applyFont="1" applyBorder="1" applyAlignment="1">
      <alignment horizontal="left" vertical="center" shrinkToFit="1"/>
    </xf>
    <xf numFmtId="0" fontId="26" fillId="0" borderId="57" xfId="0" applyFont="1" applyBorder="1" applyAlignment="1">
      <alignment horizontal="left" vertical="center" shrinkToFit="1"/>
    </xf>
    <xf numFmtId="0" fontId="27" fillId="0" borderId="59" xfId="0" applyFont="1" applyBorder="1" applyAlignment="1">
      <alignment horizontal="left" vertical="center" shrinkToFit="1"/>
    </xf>
    <xf numFmtId="0" fontId="27" fillId="0" borderId="31" xfId="0" applyFont="1" applyBorder="1" applyAlignment="1">
      <alignment horizontal="left" vertical="center" shrinkToFit="1"/>
    </xf>
    <xf numFmtId="0" fontId="27" fillId="0" borderId="60" xfId="0" applyFont="1" applyBorder="1" applyAlignment="1">
      <alignment horizontal="left" vertical="center" shrinkToFit="1"/>
    </xf>
    <xf numFmtId="0" fontId="14" fillId="0" borderId="4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9" fillId="0" borderId="9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shrinkToFit="1"/>
    </xf>
    <xf numFmtId="0" fontId="26" fillId="0" borderId="37" xfId="0" applyFont="1" applyBorder="1" applyAlignment="1">
      <alignment horizontal="center" vertical="center" shrinkToFit="1"/>
    </xf>
    <xf numFmtId="0" fontId="26" fillId="0" borderId="96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 shrinkToFit="1"/>
    </xf>
    <xf numFmtId="0" fontId="26" fillId="0" borderId="101" xfId="0" applyFont="1" applyBorder="1" applyAlignment="1">
      <alignment horizontal="center" vertical="center" shrinkToFit="1"/>
    </xf>
    <xf numFmtId="0" fontId="26" fillId="0" borderId="103" xfId="0" applyFont="1" applyBorder="1" applyAlignment="1">
      <alignment horizontal="center" vertical="center" shrinkToFit="1"/>
    </xf>
    <xf numFmtId="0" fontId="28" fillId="0" borderId="100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7" fillId="0" borderId="9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 indent="7"/>
    </xf>
    <xf numFmtId="0" fontId="13" fillId="0" borderId="0" xfId="0" applyFont="1" applyAlignment="1">
      <alignment horizontal="distributed" vertical="center" indent="7"/>
    </xf>
    <xf numFmtId="0" fontId="19" fillId="0" borderId="90" xfId="0" applyFont="1" applyBorder="1" applyAlignment="1">
      <alignment horizontal="center" vertical="center"/>
    </xf>
    <xf numFmtId="0" fontId="19" fillId="0" borderId="91" xfId="0" applyFont="1" applyBorder="1" applyAlignment="1">
      <alignment horizontal="center" vertical="center"/>
    </xf>
    <xf numFmtId="0" fontId="26" fillId="0" borderId="92" xfId="0" applyFont="1" applyBorder="1" applyAlignment="1">
      <alignment horizontal="left" vertical="center" shrinkToFit="1"/>
    </xf>
    <xf numFmtId="0" fontId="26" fillId="0" borderId="93" xfId="0" applyFont="1" applyBorder="1" applyAlignment="1">
      <alignment horizontal="left" vertical="center" shrinkToFit="1"/>
    </xf>
    <xf numFmtId="0" fontId="26" fillId="0" borderId="94" xfId="0" applyFont="1" applyBorder="1" applyAlignment="1">
      <alignment horizontal="left" vertical="center" shrinkToFit="1"/>
    </xf>
    <xf numFmtId="0" fontId="31" fillId="0" borderId="87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19" fillId="9" borderId="43" xfId="0" applyFont="1" applyFill="1" applyBorder="1" applyAlignment="1">
      <alignment horizontal="center" vertical="center" wrapText="1"/>
    </xf>
    <xf numFmtId="0" fontId="19" fillId="9" borderId="77" xfId="0" applyFont="1" applyFill="1" applyBorder="1" applyAlignment="1">
      <alignment horizontal="center" vertical="center" wrapText="1"/>
    </xf>
    <xf numFmtId="0" fontId="31" fillId="0" borderId="52" xfId="7" applyNumberFormat="1" applyFont="1" applyBorder="1" applyAlignment="1" applyProtection="1">
      <alignment horizontal="center" vertical="center"/>
    </xf>
    <xf numFmtId="0" fontId="31" fillId="0" borderId="81" xfId="7" applyNumberFormat="1" applyFont="1" applyBorder="1" applyAlignment="1" applyProtection="1">
      <alignment horizontal="center" vertical="center"/>
    </xf>
    <xf numFmtId="0" fontId="31" fillId="0" borderId="56" xfId="7" applyNumberFormat="1" applyFont="1" applyBorder="1" applyAlignment="1" applyProtection="1">
      <alignment horizontal="center" vertical="center"/>
    </xf>
    <xf numFmtId="0" fontId="31" fillId="0" borderId="82" xfId="7" applyNumberFormat="1" applyFont="1" applyBorder="1" applyAlignment="1" applyProtection="1">
      <alignment horizontal="center" vertical="center"/>
    </xf>
    <xf numFmtId="0" fontId="31" fillId="0" borderId="83" xfId="7" applyNumberFormat="1" applyFont="1" applyBorder="1" applyAlignment="1" applyProtection="1">
      <alignment horizontal="center" vertical="center"/>
    </xf>
    <xf numFmtId="0" fontId="31" fillId="0" borderId="84" xfId="7" applyNumberFormat="1" applyFont="1" applyBorder="1" applyAlignment="1" applyProtection="1">
      <alignment horizontal="center" vertical="center"/>
    </xf>
    <xf numFmtId="0" fontId="24" fillId="9" borderId="43" xfId="0" applyFont="1" applyFill="1" applyBorder="1" applyAlignment="1">
      <alignment horizontal="center" vertical="center" wrapText="1"/>
    </xf>
    <xf numFmtId="0" fontId="24" fillId="9" borderId="77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 shrinkToFit="1"/>
    </xf>
    <xf numFmtId="49" fontId="26" fillId="0" borderId="62" xfId="0" applyNumberFormat="1" applyFont="1" applyBorder="1" applyAlignment="1">
      <alignment horizontal="center" vertical="center"/>
    </xf>
    <xf numFmtId="49" fontId="26" fillId="0" borderId="64" xfId="0" applyNumberFormat="1" applyFont="1" applyBorder="1" applyAlignment="1">
      <alignment horizontal="center" vertical="center"/>
    </xf>
    <xf numFmtId="0" fontId="19" fillId="10" borderId="104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26" fillId="0" borderId="105" xfId="0" applyFont="1" applyBorder="1" applyAlignment="1">
      <alignment horizontal="center" vertical="center" shrinkToFit="1"/>
    </xf>
    <xf numFmtId="0" fontId="26" fillId="0" borderId="53" xfId="0" applyFont="1" applyBorder="1" applyAlignment="1">
      <alignment horizontal="center" vertical="center" shrinkToFit="1"/>
    </xf>
    <xf numFmtId="0" fontId="26" fillId="0" borderId="106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62" xfId="0" applyNumberFormat="1" applyFont="1" applyBorder="1" applyAlignment="1">
      <alignment horizontal="center" vertical="center" wrapText="1"/>
    </xf>
    <xf numFmtId="49" fontId="26" fillId="0" borderId="63" xfId="0" applyNumberFormat="1" applyFont="1" applyBorder="1" applyAlignment="1">
      <alignment horizontal="center" vertical="center" wrapText="1"/>
    </xf>
    <xf numFmtId="0" fontId="19" fillId="10" borderId="108" xfId="0" applyFont="1" applyFill="1" applyBorder="1" applyAlignment="1">
      <alignment horizontal="center" vertical="center"/>
    </xf>
    <xf numFmtId="0" fontId="19" fillId="10" borderId="45" xfId="0" applyFont="1" applyFill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 shrinkToFit="1"/>
    </xf>
    <xf numFmtId="0" fontId="26" fillId="0" borderId="55" xfId="0" applyFont="1" applyBorder="1" applyAlignment="1">
      <alignment horizontal="center" vertical="center" shrinkToFit="1"/>
    </xf>
    <xf numFmtId="0" fontId="27" fillId="0" borderId="11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58" xfId="0" applyFont="1" applyBorder="1" applyAlignment="1">
      <alignment horizontal="center" vertical="center" shrinkToFit="1"/>
    </xf>
    <xf numFmtId="0" fontId="26" fillId="0" borderId="110" xfId="0" applyFont="1" applyBorder="1" applyAlignment="1">
      <alignment horizontal="center" vertical="center" shrinkToFit="1"/>
    </xf>
    <xf numFmtId="0" fontId="26" fillId="0" borderId="58" xfId="0" applyFont="1" applyBorder="1" applyAlignment="1">
      <alignment horizontal="center" vertical="center" shrinkToFit="1"/>
    </xf>
    <xf numFmtId="0" fontId="27" fillId="0" borderId="111" xfId="0" applyFont="1" applyBorder="1" applyAlignment="1">
      <alignment horizontal="center" vertical="center" shrinkToFit="1"/>
    </xf>
    <xf numFmtId="0" fontId="27" fillId="0" borderId="61" xfId="0" applyFont="1" applyBorder="1" applyAlignment="1">
      <alignment horizontal="center" vertical="center" shrinkToFit="1"/>
    </xf>
    <xf numFmtId="49" fontId="19" fillId="0" borderId="62" xfId="0" applyNumberFormat="1" applyFont="1" applyBorder="1" applyAlignment="1">
      <alignment horizontal="center" vertical="center"/>
    </xf>
    <xf numFmtId="49" fontId="19" fillId="0" borderId="64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19" fillId="0" borderId="48" xfId="0" applyFont="1" applyBorder="1" applyAlignment="1">
      <alignment horizontal="center" vertical="center" shrinkToFit="1"/>
    </xf>
    <xf numFmtId="0" fontId="45" fillId="0" borderId="12" xfId="18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0" fillId="0" borderId="109" xfId="0" applyFont="1" applyBorder="1" applyAlignment="1">
      <alignment horizontal="left" vertical="center" shrinkToFit="1"/>
    </xf>
    <xf numFmtId="0" fontId="50" fillId="0" borderId="53" xfId="0" applyFont="1" applyBorder="1" applyAlignment="1">
      <alignment horizontal="left" vertical="center" shrinkToFit="1"/>
    </xf>
    <xf numFmtId="0" fontId="50" fillId="0" borderId="55" xfId="0" applyFont="1" applyBorder="1" applyAlignment="1">
      <alignment horizontal="left" vertical="center" shrinkToFit="1"/>
    </xf>
    <xf numFmtId="0" fontId="50" fillId="0" borderId="120" xfId="0" applyFont="1" applyBorder="1" applyAlignment="1">
      <alignment horizontal="left" vertical="center" shrinkToFit="1"/>
    </xf>
    <xf numFmtId="0" fontId="50" fillId="0" borderId="29" xfId="0" applyFont="1" applyBorder="1" applyAlignment="1">
      <alignment horizontal="left" vertical="center" shrinkToFit="1"/>
    </xf>
    <xf numFmtId="0" fontId="50" fillId="0" borderId="114" xfId="0" applyFont="1" applyBorder="1" applyAlignment="1">
      <alignment horizontal="left" vertical="center" shrinkToFit="1"/>
    </xf>
    <xf numFmtId="0" fontId="32" fillId="0" borderId="110" xfId="0" applyFont="1" applyBorder="1" applyAlignment="1">
      <alignment horizontal="center" vertical="center" shrinkToFit="1"/>
    </xf>
    <xf numFmtId="0" fontId="32" fillId="0" borderId="30" xfId="0" applyFont="1" applyBorder="1" applyAlignment="1">
      <alignment horizontal="center" vertical="center" shrinkToFit="1"/>
    </xf>
    <xf numFmtId="0" fontId="32" fillId="0" borderId="58" xfId="0" applyFont="1" applyBorder="1" applyAlignment="1">
      <alignment horizontal="center" vertical="center" shrinkToFit="1"/>
    </xf>
    <xf numFmtId="0" fontId="33" fillId="0" borderId="111" xfId="0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0" fontId="49" fillId="0" borderId="105" xfId="0" applyFont="1" applyBorder="1" applyAlignment="1">
      <alignment horizontal="center" vertical="center" shrinkToFit="1"/>
    </xf>
    <xf numFmtId="0" fontId="49" fillId="0" borderId="53" xfId="0" applyFont="1" applyBorder="1" applyAlignment="1">
      <alignment horizontal="center" vertical="center" shrinkToFit="1"/>
    </xf>
    <xf numFmtId="0" fontId="49" fillId="0" borderId="119" xfId="0" applyFont="1" applyBorder="1" applyAlignment="1">
      <alignment horizontal="center" vertical="center" shrinkToFit="1"/>
    </xf>
    <xf numFmtId="0" fontId="49" fillId="0" borderId="29" xfId="0" applyFont="1" applyBorder="1" applyAlignment="1">
      <alignment horizontal="center" vertical="center" shrinkToFit="1"/>
    </xf>
    <xf numFmtId="0" fontId="19" fillId="0" borderId="106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48" fillId="9" borderId="2" xfId="0" applyFont="1" applyFill="1" applyBorder="1" applyAlignment="1">
      <alignment horizontal="center" vertical="center"/>
    </xf>
    <xf numFmtId="0" fontId="33" fillId="9" borderId="2" xfId="0" applyFont="1" applyFill="1" applyBorder="1" applyAlignment="1">
      <alignment horizontal="center" vertical="center"/>
    </xf>
    <xf numFmtId="0" fontId="33" fillId="9" borderId="80" xfId="0" applyFont="1" applyFill="1" applyBorder="1" applyAlignment="1">
      <alignment horizontal="center" vertical="center"/>
    </xf>
    <xf numFmtId="0" fontId="50" fillId="0" borderId="115" xfId="0" applyFont="1" applyBorder="1" applyAlignment="1">
      <alignment horizontal="center" vertical="center"/>
    </xf>
    <xf numFmtId="0" fontId="50" fillId="0" borderId="62" xfId="0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 wrapText="1"/>
    </xf>
    <xf numFmtId="0" fontId="32" fillId="0" borderId="78" xfId="0" applyFont="1" applyBorder="1" applyAlignment="1">
      <alignment vertical="top" wrapText="1"/>
    </xf>
    <xf numFmtId="0" fontId="33" fillId="0" borderId="78" xfId="0" applyFont="1" applyBorder="1" applyAlignment="1">
      <alignment vertical="top" wrapText="1"/>
    </xf>
    <xf numFmtId="0" fontId="32" fillId="9" borderId="43" xfId="0" applyFont="1" applyFill="1" applyBorder="1" applyAlignment="1">
      <alignment horizontal="center" vertical="center"/>
    </xf>
    <xf numFmtId="0" fontId="32" fillId="9" borderId="44" xfId="0" applyFont="1" applyFill="1" applyBorder="1" applyAlignment="1">
      <alignment horizontal="center" vertical="center"/>
    </xf>
    <xf numFmtId="0" fontId="32" fillId="9" borderId="77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50" fillId="0" borderId="87" xfId="0" applyFont="1" applyBorder="1" applyAlignment="1">
      <alignment horizontal="center" vertical="center"/>
    </xf>
    <xf numFmtId="0" fontId="50" fillId="0" borderId="88" xfId="0" applyFont="1" applyBorder="1" applyAlignment="1">
      <alignment horizontal="center" vertical="center"/>
    </xf>
    <xf numFmtId="0" fontId="50" fillId="0" borderId="66" xfId="0" applyFont="1" applyBorder="1" applyAlignment="1">
      <alignment horizontal="center" vertical="center"/>
    </xf>
    <xf numFmtId="0" fontId="50" fillId="0" borderId="40" xfId="0" applyFont="1" applyBorder="1" applyAlignment="1">
      <alignment horizontal="center" vertical="center"/>
    </xf>
    <xf numFmtId="0" fontId="50" fillId="0" borderId="67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27" xfId="0" applyFont="1" applyBorder="1">
      <alignment vertical="center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50" fillId="0" borderId="52" xfId="0" applyFont="1" applyBorder="1" applyAlignment="1">
      <alignment horizontal="left" vertical="center" shrinkToFit="1"/>
    </xf>
    <xf numFmtId="0" fontId="50" fillId="0" borderId="54" xfId="0" applyFont="1" applyBorder="1" applyAlignment="1">
      <alignment horizontal="left" vertical="center" shrinkToFit="1"/>
    </xf>
    <xf numFmtId="0" fontId="50" fillId="0" borderId="116" xfId="0" applyFont="1" applyBorder="1" applyAlignment="1">
      <alignment horizontal="left" vertical="center" shrinkToFit="1"/>
    </xf>
    <xf numFmtId="0" fontId="50" fillId="0" borderId="117" xfId="0" applyFont="1" applyBorder="1" applyAlignment="1">
      <alignment horizontal="left" vertical="center" shrinkToFit="1"/>
    </xf>
    <xf numFmtId="0" fontId="32" fillId="0" borderId="56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left" vertical="center" shrinkToFit="1"/>
    </xf>
    <xf numFmtId="0" fontId="32" fillId="0" borderId="57" xfId="0" applyFont="1" applyBorder="1" applyAlignment="1">
      <alignment horizontal="left" vertical="center" shrinkToFit="1"/>
    </xf>
    <xf numFmtId="0" fontId="33" fillId="0" borderId="59" xfId="0" applyFont="1" applyBorder="1" applyAlignment="1">
      <alignment horizontal="left" vertical="center" shrinkToFit="1"/>
    </xf>
    <xf numFmtId="0" fontId="33" fillId="0" borderId="31" xfId="0" applyFont="1" applyBorder="1" applyAlignment="1">
      <alignment horizontal="left" vertical="center" shrinkToFit="1"/>
    </xf>
    <xf numFmtId="0" fontId="33" fillId="0" borderId="60" xfId="0" applyFont="1" applyBorder="1" applyAlignment="1">
      <alignment horizontal="left" vertical="center" shrinkToFit="1"/>
    </xf>
    <xf numFmtId="0" fontId="14" fillId="9" borderId="42" xfId="0" applyFont="1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 wrapText="1"/>
    </xf>
    <xf numFmtId="0" fontId="0" fillId="9" borderId="77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 shrinkToFit="1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shrinkToFit="1"/>
    </xf>
    <xf numFmtId="0" fontId="50" fillId="0" borderId="26" xfId="0" applyFont="1" applyBorder="1">
      <alignment vertical="center"/>
    </xf>
    <xf numFmtId="0" fontId="50" fillId="0" borderId="52" xfId="7" applyNumberFormat="1" applyFont="1" applyBorder="1" applyAlignment="1" applyProtection="1">
      <alignment horizontal="center" vertical="center"/>
    </xf>
    <xf numFmtId="0" fontId="50" fillId="0" borderId="81" xfId="7" applyNumberFormat="1" applyFont="1" applyBorder="1" applyAlignment="1" applyProtection="1">
      <alignment horizontal="center" vertical="center"/>
    </xf>
    <xf numFmtId="0" fontId="50" fillId="0" borderId="52" xfId="0" applyFont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50" fillId="11" borderId="52" xfId="0" applyFont="1" applyFill="1" applyBorder="1" applyAlignment="1">
      <alignment horizontal="center" vertical="center"/>
    </xf>
    <xf numFmtId="0" fontId="50" fillId="11" borderId="81" xfId="0" applyFont="1" applyFill="1" applyBorder="1" applyAlignment="1">
      <alignment horizontal="center" vertical="center"/>
    </xf>
    <xf numFmtId="0" fontId="50" fillId="0" borderId="89" xfId="0" applyFont="1" applyBorder="1">
      <alignment vertical="center"/>
    </xf>
    <xf numFmtId="0" fontId="50" fillId="0" borderId="67" xfId="7" applyNumberFormat="1" applyFont="1" applyBorder="1" applyAlignment="1" applyProtection="1">
      <alignment horizontal="center" vertical="center"/>
    </xf>
    <xf numFmtId="0" fontId="50" fillId="0" borderId="78" xfId="7" applyNumberFormat="1" applyFont="1" applyBorder="1" applyAlignment="1" applyProtection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50" fillId="0" borderId="86" xfId="0" applyFont="1" applyBorder="1" applyAlignment="1">
      <alignment horizontal="center" vertical="center"/>
    </xf>
    <xf numFmtId="0" fontId="50" fillId="0" borderId="56" xfId="7" applyNumberFormat="1" applyFont="1" applyBorder="1" applyAlignment="1" applyProtection="1">
      <alignment horizontal="center" vertical="center"/>
    </xf>
    <xf numFmtId="0" fontId="50" fillId="0" borderId="82" xfId="7" applyNumberFormat="1" applyFont="1" applyBorder="1" applyAlignment="1" applyProtection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82" xfId="0" applyFont="1" applyBorder="1" applyAlignment="1">
      <alignment horizontal="center" vertical="center"/>
    </xf>
    <xf numFmtId="0" fontId="50" fillId="11" borderId="56" xfId="0" applyFont="1" applyFill="1" applyBorder="1" applyAlignment="1">
      <alignment horizontal="center" vertical="center"/>
    </xf>
    <xf numFmtId="0" fontId="50" fillId="11" borderId="82" xfId="0" applyFont="1" applyFill="1" applyBorder="1" applyAlignment="1">
      <alignment horizontal="center" vertical="center"/>
    </xf>
    <xf numFmtId="0" fontId="26" fillId="0" borderId="43" xfId="0" applyFont="1" applyBorder="1" applyAlignment="1">
      <alignment horizontal="left" vertical="center" shrinkToFit="1"/>
    </xf>
    <xf numFmtId="0" fontId="26" fillId="0" borderId="44" xfId="0" applyFont="1" applyBorder="1" applyAlignment="1">
      <alignment horizontal="left" vertical="center" shrinkToFit="1"/>
    </xf>
    <xf numFmtId="0" fontId="26" fillId="0" borderId="45" xfId="0" applyFont="1" applyBorder="1" applyAlignment="1">
      <alignment horizontal="left" vertical="center" shrinkToFit="1"/>
    </xf>
    <xf numFmtId="0" fontId="20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31" fillId="0" borderId="56" xfId="0" applyFont="1" applyBorder="1" applyAlignment="1">
      <alignment horizontal="left" vertical="center" shrinkToFit="1"/>
    </xf>
    <xf numFmtId="0" fontId="31" fillId="0" borderId="30" xfId="0" applyFont="1" applyBorder="1" applyAlignment="1">
      <alignment horizontal="left" vertical="center" shrinkToFit="1"/>
    </xf>
    <xf numFmtId="0" fontId="31" fillId="0" borderId="57" xfId="0" applyFont="1" applyBorder="1" applyAlignment="1">
      <alignment horizontal="left" vertical="center" shrinkToFit="1"/>
    </xf>
    <xf numFmtId="0" fontId="44" fillId="0" borderId="110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 shrinkToFit="1"/>
    </xf>
    <xf numFmtId="0" fontId="44" fillId="0" borderId="58" xfId="0" applyFont="1" applyBorder="1" applyAlignment="1">
      <alignment horizontal="center" vertical="center" shrinkToFit="1"/>
    </xf>
    <xf numFmtId="0" fontId="31" fillId="0" borderId="110" xfId="0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31" fillId="0" borderId="58" xfId="0" applyFont="1" applyBorder="1" applyAlignment="1">
      <alignment horizontal="center" vertical="center" shrinkToFit="1"/>
    </xf>
    <xf numFmtId="0" fontId="31" fillId="0" borderId="52" xfId="0" applyFont="1" applyBorder="1" applyAlignment="1">
      <alignment horizontal="left" vertical="center" shrinkToFit="1"/>
    </xf>
    <xf numFmtId="0" fontId="31" fillId="0" borderId="53" xfId="0" applyFont="1" applyBorder="1" applyAlignment="1">
      <alignment horizontal="left" vertical="center" shrinkToFit="1"/>
    </xf>
    <xf numFmtId="0" fontId="31" fillId="0" borderId="54" xfId="0" applyFont="1" applyBorder="1" applyAlignment="1">
      <alignment horizontal="left" vertical="center" shrinkToFit="1"/>
    </xf>
    <xf numFmtId="0" fontId="31" fillId="0" borderId="109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 shrinkToFit="1"/>
    </xf>
    <xf numFmtId="0" fontId="31" fillId="0" borderId="55" xfId="0" applyFont="1" applyBorder="1" applyAlignment="1">
      <alignment horizontal="center" vertical="center" shrinkToFit="1"/>
    </xf>
    <xf numFmtId="0" fontId="44" fillId="0" borderId="59" xfId="0" applyFont="1" applyBorder="1" applyAlignment="1">
      <alignment horizontal="left" vertical="center" shrinkToFit="1"/>
    </xf>
    <xf numFmtId="0" fontId="44" fillId="0" borderId="31" xfId="0" applyFont="1" applyBorder="1" applyAlignment="1">
      <alignment horizontal="left" vertical="center" shrinkToFit="1"/>
    </xf>
    <xf numFmtId="0" fontId="44" fillId="0" borderId="60" xfId="0" applyFont="1" applyBorder="1" applyAlignment="1">
      <alignment horizontal="left" vertical="center" shrinkToFit="1"/>
    </xf>
    <xf numFmtId="0" fontId="44" fillId="0" borderId="111" xfId="0" applyFont="1" applyBorder="1" applyAlignment="1">
      <alignment horizontal="center" vertical="center" shrinkToFit="1"/>
    </xf>
    <xf numFmtId="0" fontId="44" fillId="0" borderId="31" xfId="0" applyFont="1" applyBorder="1" applyAlignment="1">
      <alignment horizontal="center" vertical="center" shrinkToFit="1"/>
    </xf>
    <xf numFmtId="0" fontId="44" fillId="0" borderId="61" xfId="0" applyFont="1" applyBorder="1" applyAlignment="1">
      <alignment horizontal="center" vertical="center" shrinkToFit="1"/>
    </xf>
    <xf numFmtId="0" fontId="31" fillId="0" borderId="69" xfId="0" applyFont="1" applyBorder="1">
      <alignment vertical="center"/>
    </xf>
    <xf numFmtId="0" fontId="31" fillId="0" borderId="27" xfId="0" applyFont="1" applyBorder="1">
      <alignment vertical="center"/>
    </xf>
    <xf numFmtId="0" fontId="23" fillId="0" borderId="8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70" xfId="0" applyFont="1" applyBorder="1">
      <alignment vertical="center"/>
    </xf>
    <xf numFmtId="0" fontId="53" fillId="0" borderId="121" xfId="0" applyFont="1" applyBorder="1" applyAlignment="1">
      <alignment horizontal="center" vertical="center" wrapText="1"/>
    </xf>
    <xf numFmtId="0" fontId="53" fillId="0" borderId="121" xfId="0" applyFont="1" applyBorder="1" applyAlignment="1">
      <alignment horizontal="center" vertical="center"/>
    </xf>
    <xf numFmtId="0" fontId="53" fillId="0" borderId="125" xfId="0" applyFont="1" applyBorder="1" applyAlignment="1">
      <alignment horizontal="center" vertical="center" shrinkToFit="1"/>
    </xf>
    <xf numFmtId="0" fontId="53" fillId="0" borderId="129" xfId="0" applyFont="1" applyBorder="1" applyAlignment="1">
      <alignment horizontal="center" vertical="center" shrinkToFit="1"/>
    </xf>
    <xf numFmtId="0" fontId="53" fillId="0" borderId="130" xfId="0" applyFont="1" applyBorder="1" applyAlignment="1">
      <alignment horizontal="center" vertical="center" shrinkToFit="1"/>
    </xf>
    <xf numFmtId="0" fontId="53" fillId="0" borderId="127" xfId="0" applyFont="1" applyBorder="1" applyAlignment="1">
      <alignment horizontal="center" vertical="center"/>
    </xf>
    <xf numFmtId="0" fontId="53" fillId="0" borderId="128" xfId="0" applyFont="1" applyBorder="1" applyAlignment="1">
      <alignment horizontal="center" vertical="center"/>
    </xf>
    <xf numFmtId="0" fontId="53" fillId="0" borderId="149" xfId="0" applyFont="1" applyBorder="1" applyAlignment="1">
      <alignment horizontal="center" vertical="center"/>
    </xf>
    <xf numFmtId="0" fontId="53" fillId="0" borderId="126" xfId="0" applyFont="1" applyBorder="1" applyAlignment="1">
      <alignment horizontal="center" vertical="center"/>
    </xf>
    <xf numFmtId="0" fontId="54" fillId="0" borderId="121" xfId="0" applyFont="1" applyBorder="1" applyAlignment="1">
      <alignment horizontal="center" vertical="center" shrinkToFit="1"/>
    </xf>
    <xf numFmtId="177" fontId="53" fillId="0" borderId="123" xfId="0" applyNumberFormat="1" applyFont="1" applyBorder="1" applyAlignment="1">
      <alignment horizontal="center" vertical="center"/>
    </xf>
    <xf numFmtId="177" fontId="53" fillId="0" borderId="124" xfId="0" applyNumberFormat="1" applyFont="1" applyBorder="1" applyAlignment="1">
      <alignment horizontal="center" vertical="center"/>
    </xf>
    <xf numFmtId="177" fontId="53" fillId="0" borderId="122" xfId="0" applyNumberFormat="1" applyFont="1" applyBorder="1" applyAlignment="1">
      <alignment horizontal="center" vertic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Comma [0]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te" xfId="14"/>
    <cellStyle name="Status" xfId="15"/>
    <cellStyle name="Text" xfId="16"/>
    <cellStyle name="Warning" xfId="17"/>
    <cellStyle name="ハイパーリンク" xfId="18" builtinId="8"/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599440</xdr:colOff>
      <xdr:row>1</xdr:row>
      <xdr:rowOff>508000</xdr:rowOff>
    </xdr:from>
    <xdr:to>
      <xdr:col>14</xdr:col>
      <xdr:colOff>617856</xdr:colOff>
      <xdr:row>4</xdr:row>
      <xdr:rowOff>121920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923280" y="690880"/>
          <a:ext cx="3676016" cy="904240"/>
        </a:xfrm>
        <a:prstGeom prst="rect">
          <a:avLst/>
        </a:prstGeom>
        <a:noFill/>
        <a:ln w="2222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>
            <a:lnSpc>
              <a:spcPts val="700"/>
            </a:lnSpc>
          </a:pPr>
          <a:endParaRPr kumimoji="1" lang="en-US" altLang="ja-JP" sz="12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300" b="1">
              <a:solidFill>
                <a:sysClr val="windowText" lastClr="000000"/>
              </a:solidFill>
            </a:rPr>
            <a:t>回答期限：令和３年６月</a:t>
          </a:r>
          <a:r>
            <a:rPr kumimoji="1" lang="ja-JP" altLang="en-US" sz="1300" b="1" baseline="0">
              <a:solidFill>
                <a:sysClr val="windowText" lastClr="000000"/>
              </a:solidFill>
            </a:rPr>
            <a:t> ４</a:t>
          </a:r>
          <a:r>
            <a:rPr kumimoji="1" lang="ja-JP" altLang="en-US" sz="1300" b="1">
              <a:solidFill>
                <a:sysClr val="windowText" lastClr="000000"/>
              </a:solidFill>
            </a:rPr>
            <a:t>日（</a:t>
          </a:r>
          <a:r>
            <a:rPr kumimoji="1" lang="ja-JP" altLang="en-US" sz="1300" b="1" baseline="0">
              <a:solidFill>
                <a:sysClr val="windowText" lastClr="000000"/>
              </a:solidFill>
            </a:rPr>
            <a:t>金</a:t>
          </a:r>
          <a:r>
            <a:rPr kumimoji="1" lang="ja-JP" altLang="en-US" sz="1300" b="1">
              <a:solidFill>
                <a:sysClr val="windowText" lastClr="000000"/>
              </a:solidFill>
            </a:rPr>
            <a:t>）</a:t>
          </a:r>
          <a:endParaRPr kumimoji="1" lang="en-US" altLang="ja-JP" sz="1300" b="1">
            <a:solidFill>
              <a:sysClr val="windowText" lastClr="000000"/>
            </a:solidFill>
          </a:endParaRPr>
        </a:p>
        <a:p>
          <a:pPr algn="l">
            <a:lnSpc>
              <a:spcPts val="600"/>
            </a:lnSpc>
          </a:pPr>
          <a:endParaRPr kumimoji="1" lang="en-US" altLang="ja-JP" sz="1300" b="1">
            <a:solidFill>
              <a:sysClr val="windowText" lastClr="000000"/>
            </a:solidFill>
          </a:endParaRPr>
        </a:p>
        <a:p>
          <a:pPr algn="l">
            <a:lnSpc>
              <a:spcPts val="500"/>
            </a:lnSpc>
          </a:pPr>
          <a:r>
            <a:rPr kumimoji="1" lang="ja-JP" altLang="en-US" sz="1300" b="1">
              <a:solidFill>
                <a:sysClr val="windowText" lastClr="000000"/>
              </a:solidFill>
            </a:rPr>
            <a:t>ﾒｰﾙｱﾄﾞﾚｽ：</a:t>
          </a:r>
          <a:r>
            <a:rPr kumimoji="1" lang="en-US" altLang="ja-JP" sz="1300" b="1">
              <a:solidFill>
                <a:sysClr val="windowText" lastClr="000000"/>
              </a:solidFill>
            </a:rPr>
            <a:t>S9000148@section.metro.tokyo.jp</a:t>
          </a:r>
        </a:p>
        <a:p>
          <a:pPr algn="l">
            <a:lnSpc>
              <a:spcPts val="2000"/>
            </a:lnSpc>
            <a:spcBef>
              <a:spcPts val="200"/>
            </a:spcBef>
          </a:pPr>
          <a:r>
            <a:rPr kumimoji="1" lang="ja-JP" altLang="en-US" sz="1200">
              <a:solidFill>
                <a:sysClr val="windowText" lastClr="000000"/>
              </a:solidFill>
            </a:rPr>
            <a:t>宛先：東京都ｵﾘﾝﾋﾟｯｸ・ﾊﾟﾗﾘﾝﾋﾟｯｸ準備局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</a:rPr>
            <a:t>　　　ｽﾎﾟｰﾂ推進部事業推進課　横田、銭谷、大萩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150">
              <a:solidFill>
                <a:sysClr val="windowText" lastClr="000000"/>
              </a:solidFill>
            </a:rPr>
            <a:t>　　　</a:t>
          </a:r>
          <a:endParaRPr kumimoji="1" lang="en-US" altLang="ja-JP" sz="1150">
            <a:solidFill>
              <a:sysClr val="windowText" lastClr="000000"/>
            </a:solidFill>
          </a:endParaRPr>
        </a:p>
        <a:p>
          <a:pPr algn="l">
            <a:lnSpc>
              <a:spcPts val="5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35560</xdr:colOff>
      <xdr:row>0</xdr:row>
      <xdr:rowOff>101600</xdr:rowOff>
    </xdr:from>
    <xdr:to>
      <xdr:col>1</xdr:col>
      <xdr:colOff>701040</xdr:colOff>
      <xdr:row>1</xdr:row>
      <xdr:rowOff>436880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560" y="101600"/>
          <a:ext cx="1397000" cy="538480"/>
        </a:xfrm>
        <a:prstGeom prst="rect">
          <a:avLst/>
        </a:prstGeom>
        <a:ln w="28575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0000CC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599440</xdr:colOff>
      <xdr:row>1</xdr:row>
      <xdr:rowOff>508000</xdr:rowOff>
    </xdr:from>
    <xdr:to>
      <xdr:col>14</xdr:col>
      <xdr:colOff>617856</xdr:colOff>
      <xdr:row>4</xdr:row>
      <xdr:rowOff>121920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5925820" y="713740"/>
          <a:ext cx="3676016" cy="894080"/>
        </a:xfrm>
        <a:prstGeom prst="rect">
          <a:avLst/>
        </a:prstGeom>
        <a:noFill/>
        <a:ln w="2222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>
            <a:lnSpc>
              <a:spcPts val="700"/>
            </a:lnSpc>
          </a:pPr>
          <a:endParaRPr kumimoji="1" lang="en-US" altLang="ja-JP" sz="1200" b="1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300" b="1">
              <a:solidFill>
                <a:sysClr val="windowText" lastClr="000000"/>
              </a:solidFill>
            </a:rPr>
            <a:t>回答期限：令和３年６月</a:t>
          </a:r>
          <a:r>
            <a:rPr kumimoji="1" lang="ja-JP" altLang="en-US" sz="1300" b="1" baseline="0">
              <a:solidFill>
                <a:sysClr val="windowText" lastClr="000000"/>
              </a:solidFill>
            </a:rPr>
            <a:t> ４</a:t>
          </a:r>
          <a:r>
            <a:rPr kumimoji="1" lang="ja-JP" altLang="en-US" sz="1300" b="1">
              <a:solidFill>
                <a:sysClr val="windowText" lastClr="000000"/>
              </a:solidFill>
            </a:rPr>
            <a:t>日（</a:t>
          </a:r>
          <a:r>
            <a:rPr kumimoji="1" lang="ja-JP" altLang="en-US" sz="1300" b="1" baseline="0">
              <a:solidFill>
                <a:sysClr val="windowText" lastClr="000000"/>
              </a:solidFill>
            </a:rPr>
            <a:t>金</a:t>
          </a:r>
          <a:r>
            <a:rPr kumimoji="1" lang="ja-JP" altLang="en-US" sz="1300" b="1">
              <a:solidFill>
                <a:sysClr val="windowText" lastClr="000000"/>
              </a:solidFill>
            </a:rPr>
            <a:t>）</a:t>
          </a:r>
          <a:endParaRPr kumimoji="1" lang="en-US" altLang="ja-JP" sz="1300" b="1">
            <a:solidFill>
              <a:sysClr val="windowText" lastClr="000000"/>
            </a:solidFill>
          </a:endParaRPr>
        </a:p>
        <a:p>
          <a:pPr algn="l">
            <a:lnSpc>
              <a:spcPts val="600"/>
            </a:lnSpc>
          </a:pPr>
          <a:endParaRPr kumimoji="1" lang="en-US" altLang="ja-JP" sz="1300" b="1">
            <a:solidFill>
              <a:sysClr val="windowText" lastClr="000000"/>
            </a:solidFill>
          </a:endParaRPr>
        </a:p>
        <a:p>
          <a:pPr algn="l">
            <a:lnSpc>
              <a:spcPts val="500"/>
            </a:lnSpc>
          </a:pPr>
          <a:r>
            <a:rPr kumimoji="1" lang="ja-JP" altLang="en-US" sz="1300" b="1">
              <a:solidFill>
                <a:sysClr val="windowText" lastClr="000000"/>
              </a:solidFill>
            </a:rPr>
            <a:t>ﾒｰﾙｱﾄﾞﾚｽ：</a:t>
          </a:r>
          <a:r>
            <a:rPr kumimoji="1" lang="en-US" altLang="ja-JP" sz="1300" b="1">
              <a:solidFill>
                <a:sysClr val="windowText" lastClr="000000"/>
              </a:solidFill>
            </a:rPr>
            <a:t>S9000148@section.metro.tokyo.jp</a:t>
          </a:r>
        </a:p>
        <a:p>
          <a:pPr algn="l">
            <a:lnSpc>
              <a:spcPts val="2000"/>
            </a:lnSpc>
            <a:spcBef>
              <a:spcPts val="200"/>
            </a:spcBef>
          </a:pPr>
          <a:r>
            <a:rPr kumimoji="1" lang="ja-JP" altLang="en-US" sz="1200">
              <a:solidFill>
                <a:sysClr val="windowText" lastClr="000000"/>
              </a:solidFill>
            </a:rPr>
            <a:t>宛先：東京都ｵﾘﾝﾋﾟｯｸ・ﾊﾟﾗﾘﾝﾋﾟｯｸ準備局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</a:rPr>
            <a:t>　　　ｽﾎﾟｰﾂ推進部事業推進課　横田、銭谷、大萩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  <a:spcBef>
              <a:spcPts val="600"/>
            </a:spcBef>
          </a:pPr>
          <a:r>
            <a:rPr kumimoji="1" lang="ja-JP" altLang="en-US" sz="1150">
              <a:solidFill>
                <a:sysClr val="windowText" lastClr="000000"/>
              </a:solidFill>
            </a:rPr>
            <a:t>　　　</a:t>
          </a:r>
          <a:endParaRPr kumimoji="1" lang="en-US" altLang="ja-JP" sz="1150">
            <a:solidFill>
              <a:sysClr val="windowText" lastClr="000000"/>
            </a:solidFill>
          </a:endParaRPr>
        </a:p>
        <a:p>
          <a:pPr algn="l">
            <a:lnSpc>
              <a:spcPts val="5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va@tokyo-mva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view="pageBreakPreview" zoomScale="75" zoomScaleNormal="75" zoomScaleSheetLayoutView="75" workbookViewId="0">
      <selection activeCell="C12" sqref="C12:F12"/>
    </sheetView>
  </sheetViews>
  <sheetFormatPr defaultColWidth="9" defaultRowHeight="13.5"/>
  <cols>
    <col min="1" max="1" width="10.625" customWidth="1"/>
    <col min="2" max="2" width="12.5" customWidth="1"/>
    <col min="3" max="4" width="10.125" customWidth="1"/>
    <col min="5" max="5" width="10.125" bestFit="1" customWidth="1"/>
    <col min="6" max="6" width="8.125" customWidth="1"/>
    <col min="7" max="7" width="9.875" customWidth="1"/>
    <col min="8" max="8" width="8.75" customWidth="1"/>
    <col min="9" max="9" width="9.875" customWidth="1"/>
    <col min="10" max="10" width="8.375" customWidth="1"/>
    <col min="11" max="11" width="9.875" customWidth="1"/>
    <col min="12" max="12" width="8.375" customWidth="1"/>
    <col min="13" max="13" width="9.875" customWidth="1"/>
    <col min="14" max="14" width="7" customWidth="1"/>
    <col min="15" max="15" width="9.875" customWidth="1"/>
  </cols>
  <sheetData>
    <row r="1" spans="1:15" ht="17.25">
      <c r="O1" s="52" t="s">
        <v>14</v>
      </c>
    </row>
    <row r="2" spans="1:15" ht="43.15" customHeight="1">
      <c r="A2" s="258" t="s">
        <v>73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30" customHeight="1">
      <c r="A3" s="1"/>
    </row>
    <row r="4" spans="1:15" ht="27.75" customHeight="1">
      <c r="A4" s="260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</row>
    <row r="5" spans="1:15" ht="13.9" customHeight="1" thickBot="1"/>
    <row r="6" spans="1:15" ht="24" customHeight="1">
      <c r="C6" s="229"/>
      <c r="D6" s="230"/>
      <c r="E6" s="262" t="s">
        <v>0</v>
      </c>
      <c r="F6" s="263"/>
      <c r="G6" s="264" t="s">
        <v>47</v>
      </c>
      <c r="H6" s="265"/>
      <c r="I6" s="265"/>
      <c r="J6" s="265"/>
      <c r="K6" s="265"/>
      <c r="L6" s="265"/>
      <c r="M6" s="265"/>
      <c r="N6" s="265"/>
      <c r="O6" s="266"/>
    </row>
    <row r="7" spans="1:15" ht="24" customHeight="1">
      <c r="C7" s="247"/>
      <c r="D7" s="248"/>
      <c r="E7" s="249" t="s">
        <v>12</v>
      </c>
      <c r="F7" s="250"/>
      <c r="G7" s="251" t="s">
        <v>48</v>
      </c>
      <c r="H7" s="252"/>
      <c r="I7" s="252"/>
      <c r="J7" s="253"/>
      <c r="K7" s="254" t="s">
        <v>42</v>
      </c>
      <c r="L7" s="255"/>
      <c r="M7" s="256" t="s">
        <v>35</v>
      </c>
      <c r="N7" s="252"/>
      <c r="O7" s="257"/>
    </row>
    <row r="8" spans="1:15" ht="24" customHeight="1" thickBot="1">
      <c r="C8" s="229"/>
      <c r="D8" s="230"/>
      <c r="E8" s="231" t="s">
        <v>1</v>
      </c>
      <c r="F8" s="232"/>
      <c r="G8" s="238" t="s">
        <v>11</v>
      </c>
      <c r="H8" s="239"/>
      <c r="I8" s="240"/>
      <c r="J8" s="235" t="s">
        <v>34</v>
      </c>
      <c r="K8" s="236"/>
      <c r="L8" s="236"/>
      <c r="M8" s="236"/>
      <c r="N8" s="236"/>
      <c r="O8" s="237"/>
    </row>
    <row r="9" spans="1:15" ht="24" customHeight="1" thickBot="1">
      <c r="C9" s="229"/>
      <c r="D9" s="230"/>
      <c r="E9" s="233"/>
      <c r="F9" s="234"/>
      <c r="G9" s="244" t="s">
        <v>2</v>
      </c>
      <c r="H9" s="245"/>
      <c r="I9" s="246"/>
      <c r="J9" s="241" t="s">
        <v>36</v>
      </c>
      <c r="K9" s="242"/>
      <c r="L9" s="242"/>
      <c r="M9" s="242"/>
      <c r="N9" s="242"/>
      <c r="O9" s="243"/>
    </row>
    <row r="10" spans="1:15" ht="6" customHeight="1" thickBot="1"/>
    <row r="11" spans="1:15" ht="33" customHeight="1">
      <c r="A11" s="215" t="s">
        <v>24</v>
      </c>
      <c r="B11" s="4" t="s">
        <v>19</v>
      </c>
      <c r="C11" s="217" t="s">
        <v>57</v>
      </c>
      <c r="D11" s="218"/>
      <c r="E11" s="218"/>
      <c r="F11" s="219"/>
      <c r="G11" s="51" t="s">
        <v>22</v>
      </c>
      <c r="H11" s="286" t="s">
        <v>23</v>
      </c>
      <c r="I11" s="287"/>
      <c r="J11" s="297" t="s">
        <v>33</v>
      </c>
      <c r="K11" s="287"/>
      <c r="L11" s="287"/>
      <c r="M11" s="287"/>
      <c r="N11" s="287"/>
      <c r="O11" s="298"/>
    </row>
    <row r="12" spans="1:15" ht="30" customHeight="1">
      <c r="A12" s="216"/>
      <c r="B12" s="47" t="s">
        <v>25</v>
      </c>
      <c r="C12" s="220" t="s">
        <v>37</v>
      </c>
      <c r="D12" s="221"/>
      <c r="E12" s="221"/>
      <c r="F12" s="222"/>
      <c r="G12" s="16" t="s">
        <v>38</v>
      </c>
      <c r="H12" s="288" t="s">
        <v>39</v>
      </c>
      <c r="I12" s="289"/>
      <c r="J12" s="299" t="s">
        <v>58</v>
      </c>
      <c r="K12" s="289"/>
      <c r="L12" s="289"/>
      <c r="M12" s="289"/>
      <c r="N12" s="289"/>
      <c r="O12" s="300"/>
    </row>
    <row r="13" spans="1:15" ht="30" customHeight="1">
      <c r="A13" s="216"/>
      <c r="B13" s="48"/>
      <c r="C13" s="223"/>
      <c r="D13" s="224"/>
      <c r="E13" s="224"/>
      <c r="F13" s="225"/>
      <c r="G13" s="17"/>
      <c r="H13" s="290"/>
      <c r="I13" s="291"/>
      <c r="J13" s="301"/>
      <c r="K13" s="302"/>
      <c r="L13" s="302"/>
      <c r="M13" s="302"/>
      <c r="N13" s="302"/>
      <c r="O13" s="303"/>
    </row>
    <row r="14" spans="1:15" ht="30" customHeight="1">
      <c r="A14" s="216"/>
      <c r="B14" s="48" t="s">
        <v>26</v>
      </c>
      <c r="C14" s="223" t="s">
        <v>54</v>
      </c>
      <c r="D14" s="224"/>
      <c r="E14" s="224"/>
      <c r="F14" s="225"/>
      <c r="G14" s="19" t="s">
        <v>27</v>
      </c>
      <c r="H14" s="290" t="s">
        <v>40</v>
      </c>
      <c r="I14" s="291"/>
      <c r="J14" s="304" t="s">
        <v>59</v>
      </c>
      <c r="K14" s="291"/>
      <c r="L14" s="291"/>
      <c r="M14" s="291"/>
      <c r="N14" s="291"/>
      <c r="O14" s="305"/>
    </row>
    <row r="15" spans="1:15" ht="30" customHeight="1">
      <c r="A15" s="216"/>
      <c r="B15" s="62"/>
      <c r="C15" s="226"/>
      <c r="D15" s="227"/>
      <c r="E15" s="227"/>
      <c r="F15" s="228"/>
      <c r="G15" s="18"/>
      <c r="H15" s="292"/>
      <c r="I15" s="293"/>
      <c r="J15" s="306"/>
      <c r="K15" s="293"/>
      <c r="L15" s="293"/>
      <c r="M15" s="293"/>
      <c r="N15" s="293"/>
      <c r="O15" s="307"/>
    </row>
    <row r="16" spans="1:15" ht="30" customHeight="1" thickBot="1">
      <c r="A16" s="5" t="s">
        <v>15</v>
      </c>
      <c r="B16" s="20" t="s">
        <v>17</v>
      </c>
      <c r="C16" s="294" t="s">
        <v>55</v>
      </c>
      <c r="D16" s="295"/>
      <c r="E16" s="295"/>
      <c r="F16" s="295"/>
      <c r="G16" s="295"/>
      <c r="H16" s="295"/>
      <c r="I16" s="296"/>
      <c r="J16" s="21" t="s">
        <v>18</v>
      </c>
      <c r="K16" s="284" t="s">
        <v>60</v>
      </c>
      <c r="L16" s="284"/>
      <c r="M16" s="284"/>
      <c r="N16" s="284"/>
      <c r="O16" s="285"/>
    </row>
    <row r="17" spans="1:20" ht="33.6" customHeight="1" thickBot="1">
      <c r="A17" s="190" t="s">
        <v>13</v>
      </c>
      <c r="B17" s="211" t="s">
        <v>3</v>
      </c>
      <c r="C17" s="211"/>
      <c r="D17" s="273" t="s">
        <v>61</v>
      </c>
      <c r="E17" s="274"/>
      <c r="F17" s="281" t="s">
        <v>69</v>
      </c>
      <c r="G17" s="282"/>
      <c r="H17" s="283" t="s">
        <v>51</v>
      </c>
      <c r="I17" s="283"/>
      <c r="J17" s="181" t="s">
        <v>4</v>
      </c>
      <c r="K17" s="204"/>
      <c r="L17" s="186" t="s">
        <v>41</v>
      </c>
      <c r="M17" s="186"/>
      <c r="N17" s="10"/>
      <c r="O17" s="11"/>
    </row>
    <row r="18" spans="1:20" ht="30" customHeight="1" thickBot="1">
      <c r="A18" s="190"/>
      <c r="B18" s="212" t="s">
        <v>28</v>
      </c>
      <c r="C18" s="212"/>
      <c r="D18" s="275">
        <v>1</v>
      </c>
      <c r="E18" s="276"/>
      <c r="F18" s="205">
        <v>12</v>
      </c>
      <c r="G18" s="206"/>
      <c r="H18" s="205">
        <v>8</v>
      </c>
      <c r="I18" s="206"/>
      <c r="J18" s="205">
        <f>(D18+F18)*H18</f>
        <v>104</v>
      </c>
      <c r="K18" s="206"/>
      <c r="L18" s="267">
        <f>SUM(J18:K21)</f>
        <v>320</v>
      </c>
      <c r="M18" s="268"/>
      <c r="N18" s="12"/>
      <c r="O18" s="13"/>
    </row>
    <row r="19" spans="1:20" ht="30" customHeight="1" thickBot="1">
      <c r="A19" s="190"/>
      <c r="B19" s="213" t="s">
        <v>29</v>
      </c>
      <c r="C19" s="213"/>
      <c r="D19" s="277">
        <v>1</v>
      </c>
      <c r="E19" s="278"/>
      <c r="F19" s="207">
        <v>13</v>
      </c>
      <c r="G19" s="208"/>
      <c r="H19" s="207">
        <v>8</v>
      </c>
      <c r="I19" s="208"/>
      <c r="J19" s="207">
        <f t="shared" ref="J19:J21" si="0">(D19+F19)*H19</f>
        <v>112</v>
      </c>
      <c r="K19" s="208"/>
      <c r="L19" s="269"/>
      <c r="M19" s="270"/>
      <c r="N19" s="12"/>
      <c r="O19" s="13"/>
    </row>
    <row r="20" spans="1:20" ht="30" customHeight="1" thickBot="1">
      <c r="A20" s="190"/>
      <c r="B20" s="213"/>
      <c r="C20" s="213"/>
      <c r="D20" s="277"/>
      <c r="E20" s="278"/>
      <c r="F20" s="207"/>
      <c r="G20" s="208"/>
      <c r="H20" s="207"/>
      <c r="I20" s="208"/>
      <c r="J20" s="207">
        <f t="shared" si="0"/>
        <v>0</v>
      </c>
      <c r="K20" s="208"/>
      <c r="L20" s="269"/>
      <c r="M20" s="270"/>
      <c r="N20" s="12"/>
      <c r="O20" s="13"/>
    </row>
    <row r="21" spans="1:20" ht="30" customHeight="1" thickBot="1">
      <c r="A21" s="190"/>
      <c r="B21" s="214" t="s">
        <v>26</v>
      </c>
      <c r="C21" s="214"/>
      <c r="D21" s="279">
        <v>1</v>
      </c>
      <c r="E21" s="280"/>
      <c r="F21" s="271">
        <v>12</v>
      </c>
      <c r="G21" s="272"/>
      <c r="H21" s="271">
        <v>8</v>
      </c>
      <c r="I21" s="272"/>
      <c r="J21" s="209">
        <f t="shared" si="0"/>
        <v>104</v>
      </c>
      <c r="K21" s="210"/>
      <c r="L21" s="271"/>
      <c r="M21" s="272"/>
      <c r="N21" s="14"/>
      <c r="O21" s="15"/>
    </row>
    <row r="22" spans="1:20" ht="18.75" customHeight="1">
      <c r="A22" s="187" t="s">
        <v>30</v>
      </c>
      <c r="B22" s="55" t="s">
        <v>31</v>
      </c>
      <c r="C22" s="56">
        <v>15</v>
      </c>
      <c r="D22" s="57" t="s">
        <v>32</v>
      </c>
      <c r="E22" s="58"/>
      <c r="F22" s="58"/>
      <c r="G22" s="58"/>
      <c r="H22" s="58"/>
      <c r="I22" s="59"/>
      <c r="J22" s="58"/>
      <c r="K22" s="58"/>
      <c r="L22" s="58"/>
      <c r="M22" s="58"/>
      <c r="N22" s="60"/>
      <c r="O22" s="61"/>
    </row>
    <row r="23" spans="1:20" ht="35.450000000000003" customHeight="1" thickBot="1">
      <c r="A23" s="188"/>
      <c r="B23" s="53" t="s">
        <v>71</v>
      </c>
      <c r="C23" s="54">
        <v>15</v>
      </c>
      <c r="D23" s="22" t="s">
        <v>32</v>
      </c>
      <c r="E23" s="7"/>
      <c r="F23" s="7"/>
      <c r="G23" s="7"/>
      <c r="H23" s="7"/>
      <c r="I23" s="7"/>
      <c r="J23" s="7"/>
      <c r="K23" s="7"/>
      <c r="L23" s="7"/>
      <c r="M23" s="7"/>
      <c r="N23" s="8"/>
      <c r="O23" s="6"/>
    </row>
    <row r="24" spans="1:20" ht="30" customHeight="1" thickBot="1">
      <c r="A24" s="189" t="s">
        <v>46</v>
      </c>
      <c r="B24" s="191" t="s">
        <v>45</v>
      </c>
      <c r="C24" s="192"/>
      <c r="D24" s="195" t="s">
        <v>65</v>
      </c>
      <c r="E24" s="196"/>
      <c r="F24" s="196"/>
      <c r="G24" s="197"/>
      <c r="H24" s="181" t="s">
        <v>66</v>
      </c>
      <c r="I24" s="181"/>
      <c r="J24" s="181"/>
      <c r="K24" s="181"/>
      <c r="L24" s="181" t="s">
        <v>67</v>
      </c>
      <c r="M24" s="181"/>
      <c r="N24" s="181"/>
      <c r="O24" s="182"/>
    </row>
    <row r="25" spans="1:20" ht="30" customHeight="1" thickBot="1">
      <c r="A25" s="190"/>
      <c r="B25" s="193"/>
      <c r="C25" s="194"/>
      <c r="D25" s="24" t="s">
        <v>43</v>
      </c>
      <c r="E25" s="25" t="s">
        <v>20</v>
      </c>
      <c r="F25" s="23" t="s">
        <v>44</v>
      </c>
      <c r="G25" s="25" t="s">
        <v>20</v>
      </c>
      <c r="H25" s="26" t="s">
        <v>43</v>
      </c>
      <c r="I25" s="25" t="s">
        <v>20</v>
      </c>
      <c r="J25" s="23" t="s">
        <v>44</v>
      </c>
      <c r="K25" s="25" t="s">
        <v>20</v>
      </c>
      <c r="L25" s="26" t="s">
        <v>43</v>
      </c>
      <c r="M25" s="25" t="s">
        <v>20</v>
      </c>
      <c r="N25" s="9" t="s">
        <v>44</v>
      </c>
      <c r="O25" s="27" t="s">
        <v>21</v>
      </c>
    </row>
    <row r="26" spans="1:20" ht="30" customHeight="1" thickBot="1">
      <c r="A26" s="190"/>
      <c r="B26" s="183" t="s">
        <v>5</v>
      </c>
      <c r="C26" s="183"/>
      <c r="D26" s="28">
        <v>6</v>
      </c>
      <c r="E26" s="29">
        <v>6</v>
      </c>
      <c r="F26" s="30">
        <v>10</v>
      </c>
      <c r="G26" s="30">
        <v>0</v>
      </c>
      <c r="H26" s="28">
        <v>6</v>
      </c>
      <c r="I26" s="29">
        <v>6</v>
      </c>
      <c r="J26" s="30">
        <v>10</v>
      </c>
      <c r="K26" s="30">
        <v>0</v>
      </c>
      <c r="L26" s="28">
        <v>4</v>
      </c>
      <c r="M26" s="31">
        <v>3</v>
      </c>
      <c r="N26" s="28">
        <v>6</v>
      </c>
      <c r="O26" s="32">
        <v>0</v>
      </c>
      <c r="P26">
        <f>D26+F26+H26+J26+L26+N26</f>
        <v>42</v>
      </c>
      <c r="Q26">
        <f>E26+G26+I26+K26+M26+O26</f>
        <v>15</v>
      </c>
    </row>
    <row r="27" spans="1:20" ht="30" customHeight="1" thickBot="1">
      <c r="A27" s="190"/>
      <c r="B27" s="184" t="s">
        <v>6</v>
      </c>
      <c r="C27" s="184"/>
      <c r="D27" s="33">
        <v>10</v>
      </c>
      <c r="E27" s="34">
        <v>8</v>
      </c>
      <c r="F27" s="35">
        <v>20</v>
      </c>
      <c r="G27" s="35">
        <v>2</v>
      </c>
      <c r="H27" s="33">
        <v>10</v>
      </c>
      <c r="I27" s="34">
        <v>8</v>
      </c>
      <c r="J27" s="35">
        <v>20</v>
      </c>
      <c r="K27" s="35">
        <v>2</v>
      </c>
      <c r="L27" s="33">
        <v>10</v>
      </c>
      <c r="M27" s="34">
        <v>9</v>
      </c>
      <c r="N27" s="33">
        <v>12</v>
      </c>
      <c r="O27" s="36">
        <v>1</v>
      </c>
      <c r="P27">
        <f t="shared" ref="P27:P29" si="1">D27+F27+H27+J27+L27+N27</f>
        <v>82</v>
      </c>
      <c r="Q27">
        <f t="shared" ref="Q27:Q29" si="2">E27+G27+I27+K27+M27+O27</f>
        <v>30</v>
      </c>
    </row>
    <row r="28" spans="1:20" ht="30" customHeight="1" thickBot="1">
      <c r="A28" s="190"/>
      <c r="B28" s="184" t="s">
        <v>7</v>
      </c>
      <c r="C28" s="184"/>
      <c r="D28" s="33">
        <v>3</v>
      </c>
      <c r="E28" s="34">
        <v>0</v>
      </c>
      <c r="F28" s="35">
        <v>7</v>
      </c>
      <c r="G28" s="35">
        <v>0</v>
      </c>
      <c r="H28" s="33">
        <v>3</v>
      </c>
      <c r="I28" s="34">
        <v>0</v>
      </c>
      <c r="J28" s="35">
        <v>7</v>
      </c>
      <c r="K28" s="35">
        <v>0</v>
      </c>
      <c r="L28" s="33">
        <v>3</v>
      </c>
      <c r="M28" s="34">
        <v>0</v>
      </c>
      <c r="N28" s="33">
        <v>5</v>
      </c>
      <c r="O28" s="36">
        <v>0</v>
      </c>
      <c r="P28">
        <f t="shared" si="1"/>
        <v>28</v>
      </c>
      <c r="Q28">
        <f t="shared" si="2"/>
        <v>0</v>
      </c>
      <c r="S28" t="s">
        <v>52</v>
      </c>
      <c r="T28" t="s">
        <v>53</v>
      </c>
    </row>
    <row r="29" spans="1:20" ht="30" customHeight="1" thickBot="1">
      <c r="A29" s="190"/>
      <c r="B29" s="185" t="s">
        <v>8</v>
      </c>
      <c r="C29" s="185"/>
      <c r="D29" s="37">
        <v>10</v>
      </c>
      <c r="E29" s="38">
        <v>0</v>
      </c>
      <c r="F29" s="39">
        <v>20</v>
      </c>
      <c r="G29" s="39">
        <v>0</v>
      </c>
      <c r="H29" s="37">
        <v>10</v>
      </c>
      <c r="I29" s="38">
        <v>0</v>
      </c>
      <c r="J29" s="39">
        <v>20</v>
      </c>
      <c r="K29" s="39">
        <v>0</v>
      </c>
      <c r="L29" s="37">
        <v>5</v>
      </c>
      <c r="M29" s="38">
        <v>0</v>
      </c>
      <c r="N29" s="37">
        <v>15</v>
      </c>
      <c r="O29" s="40">
        <v>0</v>
      </c>
      <c r="P29">
        <f t="shared" si="1"/>
        <v>80</v>
      </c>
      <c r="Q29">
        <f t="shared" si="2"/>
        <v>0</v>
      </c>
      <c r="S29">
        <f>SUM(P26:P28)</f>
        <v>152</v>
      </c>
      <c r="T29">
        <f>$P$29</f>
        <v>80</v>
      </c>
    </row>
    <row r="30" spans="1:20" ht="30" customHeight="1" thickBot="1">
      <c r="A30" s="190"/>
      <c r="B30" s="198" t="s">
        <v>9</v>
      </c>
      <c r="C30" s="198"/>
      <c r="D30" s="41">
        <f t="shared" ref="D30:O30" si="3">SUM(D26:D29)</f>
        <v>29</v>
      </c>
      <c r="E30" s="42">
        <f t="shared" si="3"/>
        <v>14</v>
      </c>
      <c r="F30" s="43">
        <f t="shared" si="3"/>
        <v>57</v>
      </c>
      <c r="G30" s="43">
        <f t="shared" si="3"/>
        <v>2</v>
      </c>
      <c r="H30" s="41">
        <f t="shared" si="3"/>
        <v>29</v>
      </c>
      <c r="I30" s="42">
        <f t="shared" si="3"/>
        <v>14</v>
      </c>
      <c r="J30" s="43">
        <f t="shared" si="3"/>
        <v>57</v>
      </c>
      <c r="K30" s="44">
        <f t="shared" si="3"/>
        <v>2</v>
      </c>
      <c r="L30" s="41">
        <f t="shared" si="3"/>
        <v>22</v>
      </c>
      <c r="M30" s="42">
        <f t="shared" si="3"/>
        <v>12</v>
      </c>
      <c r="N30" s="41">
        <f t="shared" si="3"/>
        <v>38</v>
      </c>
      <c r="O30" s="45">
        <f t="shared" si="3"/>
        <v>1</v>
      </c>
      <c r="P30">
        <f t="shared" ref="P30" si="4">D30+F30+H30+J30+L30+N30</f>
        <v>232</v>
      </c>
      <c r="Q30">
        <f t="shared" ref="Q30" si="5">E30+G30+I30+K30+M30+O30</f>
        <v>45</v>
      </c>
    </row>
    <row r="31" spans="1:20" ht="30" customHeight="1" thickBot="1">
      <c r="A31" s="190"/>
      <c r="B31" s="198"/>
      <c r="C31" s="198"/>
      <c r="D31" s="201" t="s">
        <v>49</v>
      </c>
      <c r="E31" s="202"/>
      <c r="F31" s="199">
        <v>232</v>
      </c>
      <c r="G31" s="199"/>
      <c r="H31" s="199"/>
      <c r="I31" s="200"/>
      <c r="J31" s="201" t="s">
        <v>50</v>
      </c>
      <c r="K31" s="202"/>
      <c r="L31" s="199">
        <v>45</v>
      </c>
      <c r="M31" s="199"/>
      <c r="N31" s="199"/>
      <c r="O31" s="203"/>
    </row>
    <row r="32" spans="1:20" ht="86.45" customHeight="1" thickBot="1">
      <c r="A32" s="2" t="s">
        <v>10</v>
      </c>
      <c r="B32" s="175" t="s">
        <v>63</v>
      </c>
      <c r="C32" s="176"/>
      <c r="D32" s="177" t="s">
        <v>62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1:15" ht="262.14999999999998" customHeight="1" thickBot="1">
      <c r="A33" s="3" t="s">
        <v>16</v>
      </c>
      <c r="B33" s="179" t="s">
        <v>64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</row>
  </sheetData>
  <sheetProtection selectLockedCells="1" selectUnlockedCells="1"/>
  <mergeCells count="80">
    <mergeCell ref="K16:O16"/>
    <mergeCell ref="H11:I11"/>
    <mergeCell ref="H12:I12"/>
    <mergeCell ref="H13:I13"/>
    <mergeCell ref="H14:I14"/>
    <mergeCell ref="H15:I15"/>
    <mergeCell ref="C16:I16"/>
    <mergeCell ref="J11:O11"/>
    <mergeCell ref="J12:O12"/>
    <mergeCell ref="J13:O13"/>
    <mergeCell ref="J14:O14"/>
    <mergeCell ref="J15:O15"/>
    <mergeCell ref="L18:M21"/>
    <mergeCell ref="D17:E17"/>
    <mergeCell ref="D18:E18"/>
    <mergeCell ref="D19:E19"/>
    <mergeCell ref="D20:E20"/>
    <mergeCell ref="D21:E21"/>
    <mergeCell ref="F17:G17"/>
    <mergeCell ref="F18:G18"/>
    <mergeCell ref="F19:G19"/>
    <mergeCell ref="F20:G20"/>
    <mergeCell ref="F21:G21"/>
    <mergeCell ref="H17:I17"/>
    <mergeCell ref="H18:I18"/>
    <mergeCell ref="H19:I19"/>
    <mergeCell ref="H20:I20"/>
    <mergeCell ref="H21:I21"/>
    <mergeCell ref="A2:O2"/>
    <mergeCell ref="A4:O4"/>
    <mergeCell ref="C6:D6"/>
    <mergeCell ref="E6:F6"/>
    <mergeCell ref="G6:O6"/>
    <mergeCell ref="C7:D7"/>
    <mergeCell ref="E7:F7"/>
    <mergeCell ref="G7:J7"/>
    <mergeCell ref="K7:L7"/>
    <mergeCell ref="M7:O7"/>
    <mergeCell ref="C8:D9"/>
    <mergeCell ref="E8:F9"/>
    <mergeCell ref="J8:O8"/>
    <mergeCell ref="G8:I8"/>
    <mergeCell ref="J9:O9"/>
    <mergeCell ref="G9:I9"/>
    <mergeCell ref="A11:A15"/>
    <mergeCell ref="C11:F11"/>
    <mergeCell ref="C12:F12"/>
    <mergeCell ref="C13:F13"/>
    <mergeCell ref="C14:F14"/>
    <mergeCell ref="C15:F15"/>
    <mergeCell ref="A17:A21"/>
    <mergeCell ref="B17:C17"/>
    <mergeCell ref="B18:C18"/>
    <mergeCell ref="B19:C19"/>
    <mergeCell ref="B20:C20"/>
    <mergeCell ref="B21:C21"/>
    <mergeCell ref="L17:M17"/>
    <mergeCell ref="A22:A23"/>
    <mergeCell ref="A24:A31"/>
    <mergeCell ref="B24:C25"/>
    <mergeCell ref="D24:G24"/>
    <mergeCell ref="H24:K24"/>
    <mergeCell ref="B30:C31"/>
    <mergeCell ref="F31:I31"/>
    <mergeCell ref="D31:E31"/>
    <mergeCell ref="L31:O31"/>
    <mergeCell ref="J31:K31"/>
    <mergeCell ref="J17:K17"/>
    <mergeCell ref="J18:K18"/>
    <mergeCell ref="J19:K19"/>
    <mergeCell ref="J20:K20"/>
    <mergeCell ref="J21:K21"/>
    <mergeCell ref="B32:C32"/>
    <mergeCell ref="D32:O32"/>
    <mergeCell ref="B33:O33"/>
    <mergeCell ref="L24:O24"/>
    <mergeCell ref="B26:C26"/>
    <mergeCell ref="B27:C27"/>
    <mergeCell ref="B28:C28"/>
    <mergeCell ref="B29:C29"/>
  </mergeCells>
  <phoneticPr fontId="17"/>
  <printOptions horizontalCentered="1"/>
  <pageMargins left="0.35433070866141736" right="0.39370078740157483" top="0.35433070866141736" bottom="0.39370078740157483" header="0.51181102362204722" footer="0.51181102362204722"/>
  <pageSetup paperSize="9" scale="67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33"/>
  <sheetViews>
    <sheetView view="pageBreakPreview" zoomScale="75" zoomScaleNormal="75" zoomScaleSheetLayoutView="75" workbookViewId="0">
      <selection activeCell="C12" sqref="C12:F12"/>
    </sheetView>
  </sheetViews>
  <sheetFormatPr defaultColWidth="9" defaultRowHeight="13.5"/>
  <cols>
    <col min="1" max="1" width="10.625" customWidth="1"/>
    <col min="2" max="2" width="9.875" customWidth="1"/>
    <col min="3" max="4" width="10.125" customWidth="1"/>
    <col min="5" max="5" width="10.125" bestFit="1" customWidth="1"/>
    <col min="6" max="6" width="8.125" customWidth="1"/>
    <col min="7" max="7" width="9.875" customWidth="1"/>
    <col min="8" max="8" width="8.75" customWidth="1"/>
    <col min="9" max="9" width="9.875" customWidth="1"/>
    <col min="10" max="10" width="8.375" customWidth="1"/>
    <col min="11" max="11" width="9.875" customWidth="1"/>
    <col min="12" max="12" width="8.375" customWidth="1"/>
    <col min="13" max="13" width="9.875" customWidth="1"/>
    <col min="14" max="14" width="7" customWidth="1"/>
    <col min="15" max="15" width="9.875" customWidth="1"/>
    <col min="17" max="17" width="12.5" customWidth="1"/>
    <col min="18" max="19" width="10.125" customWidth="1"/>
    <col min="20" max="20" width="10.125" bestFit="1" customWidth="1"/>
    <col min="21" max="21" width="8.125" customWidth="1"/>
    <col min="22" max="22" width="9.875" customWidth="1"/>
    <col min="23" max="23" width="8.75" customWidth="1"/>
    <col min="24" max="24" width="9.875" customWidth="1"/>
    <col min="25" max="25" width="8.375" customWidth="1"/>
    <col min="26" max="26" width="9.875" customWidth="1"/>
    <col min="27" max="27" width="8.375" customWidth="1"/>
    <col min="28" max="28" width="9.875" customWidth="1"/>
    <col min="29" max="29" width="7" customWidth="1"/>
    <col min="30" max="30" width="9.875" customWidth="1"/>
  </cols>
  <sheetData>
    <row r="1" spans="1:30" ht="17.25">
      <c r="O1" s="52" t="s">
        <v>14</v>
      </c>
      <c r="AD1" s="52"/>
    </row>
    <row r="2" spans="1:30" ht="43.15" customHeight="1">
      <c r="A2" s="258" t="s">
        <v>73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30" ht="30" customHeight="1">
      <c r="A3" s="1"/>
    </row>
    <row r="4" spans="1:30" ht="27.75" customHeight="1">
      <c r="A4" s="260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Q4" s="65" t="s">
        <v>74</v>
      </c>
    </row>
    <row r="5" spans="1:30" ht="13.9" customHeight="1" thickBot="1"/>
    <row r="6" spans="1:30" ht="24" customHeight="1">
      <c r="C6" s="229"/>
      <c r="D6" s="356"/>
      <c r="E6" s="262" t="s">
        <v>0</v>
      </c>
      <c r="F6" s="263"/>
      <c r="G6" s="401" t="s">
        <v>82</v>
      </c>
      <c r="H6" s="402"/>
      <c r="I6" s="402"/>
      <c r="J6" s="402"/>
      <c r="K6" s="402"/>
      <c r="L6" s="402"/>
      <c r="M6" s="402"/>
      <c r="N6" s="402"/>
      <c r="O6" s="403"/>
      <c r="R6" s="229"/>
      <c r="S6" s="230"/>
      <c r="T6" s="262" t="s">
        <v>0</v>
      </c>
      <c r="U6" s="263"/>
      <c r="V6" s="264" t="s">
        <v>47</v>
      </c>
      <c r="W6" s="265"/>
      <c r="X6" s="265"/>
      <c r="Y6" s="265"/>
      <c r="Z6" s="265"/>
      <c r="AA6" s="265"/>
      <c r="AB6" s="265"/>
      <c r="AC6" s="265"/>
      <c r="AD6" s="266"/>
    </row>
    <row r="7" spans="1:30" ht="24" customHeight="1">
      <c r="C7" s="247"/>
      <c r="D7" s="404"/>
      <c r="E7" s="249" t="s">
        <v>12</v>
      </c>
      <c r="F7" s="250"/>
      <c r="G7" s="405" t="s">
        <v>86</v>
      </c>
      <c r="H7" s="406"/>
      <c r="I7" s="406"/>
      <c r="J7" s="407"/>
      <c r="K7" s="254" t="s">
        <v>42</v>
      </c>
      <c r="L7" s="255"/>
      <c r="M7" s="408" t="s">
        <v>87</v>
      </c>
      <c r="N7" s="406"/>
      <c r="O7" s="409"/>
      <c r="R7" s="247"/>
      <c r="S7" s="248"/>
      <c r="T7" s="249" t="s">
        <v>12</v>
      </c>
      <c r="U7" s="250"/>
      <c r="V7" s="251" t="s">
        <v>48</v>
      </c>
      <c r="W7" s="252"/>
      <c r="X7" s="252"/>
      <c r="Y7" s="253"/>
      <c r="Z7" s="254" t="s">
        <v>42</v>
      </c>
      <c r="AA7" s="255"/>
      <c r="AB7" s="256" t="s">
        <v>35</v>
      </c>
      <c r="AC7" s="252"/>
      <c r="AD7" s="257"/>
    </row>
    <row r="8" spans="1:30" ht="24" customHeight="1" thickBot="1">
      <c r="C8" s="229"/>
      <c r="D8" s="356"/>
      <c r="E8" s="231" t="s">
        <v>1</v>
      </c>
      <c r="F8" s="232"/>
      <c r="G8" s="254" t="s">
        <v>11</v>
      </c>
      <c r="H8" s="317"/>
      <c r="I8" s="255"/>
      <c r="J8" s="311" t="s">
        <v>84</v>
      </c>
      <c r="K8" s="312"/>
      <c r="L8" s="312"/>
      <c r="M8" s="312"/>
      <c r="N8" s="312"/>
      <c r="O8" s="313"/>
      <c r="R8" s="229"/>
      <c r="S8" s="230"/>
      <c r="T8" s="231" t="s">
        <v>1</v>
      </c>
      <c r="U8" s="232"/>
      <c r="V8" s="238" t="s">
        <v>11</v>
      </c>
      <c r="W8" s="239"/>
      <c r="X8" s="240"/>
      <c r="Y8" s="235" t="s">
        <v>34</v>
      </c>
      <c r="Z8" s="236"/>
      <c r="AA8" s="236"/>
      <c r="AB8" s="236"/>
      <c r="AC8" s="236"/>
      <c r="AD8" s="237"/>
    </row>
    <row r="9" spans="1:30" ht="24" customHeight="1" thickBot="1">
      <c r="C9" s="229"/>
      <c r="D9" s="356"/>
      <c r="E9" s="233"/>
      <c r="F9" s="234"/>
      <c r="G9" s="318" t="s">
        <v>2</v>
      </c>
      <c r="H9" s="319"/>
      <c r="I9" s="320"/>
      <c r="J9" s="314" t="s">
        <v>85</v>
      </c>
      <c r="K9" s="315"/>
      <c r="L9" s="315"/>
      <c r="M9" s="315"/>
      <c r="N9" s="315"/>
      <c r="O9" s="316"/>
      <c r="R9" s="229"/>
      <c r="S9" s="230"/>
      <c r="T9" s="233"/>
      <c r="U9" s="234"/>
      <c r="V9" s="244" t="s">
        <v>2</v>
      </c>
      <c r="W9" s="245"/>
      <c r="X9" s="246"/>
      <c r="Y9" s="241" t="s">
        <v>36</v>
      </c>
      <c r="Z9" s="242"/>
      <c r="AA9" s="242"/>
      <c r="AB9" s="242"/>
      <c r="AC9" s="242"/>
      <c r="AD9" s="243"/>
    </row>
    <row r="10" spans="1:30" ht="54" customHeight="1" thickBot="1">
      <c r="A10" s="433" t="s">
        <v>75</v>
      </c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30" ht="33" customHeight="1">
      <c r="A11" s="364" t="s">
        <v>24</v>
      </c>
      <c r="B11" s="4" t="s">
        <v>19</v>
      </c>
      <c r="C11" s="217" t="s">
        <v>57</v>
      </c>
      <c r="D11" s="218"/>
      <c r="E11" s="218"/>
      <c r="F11" s="219"/>
      <c r="G11" s="51" t="s">
        <v>22</v>
      </c>
      <c r="H11" s="286" t="s">
        <v>23</v>
      </c>
      <c r="I11" s="287"/>
      <c r="J11" s="297" t="s">
        <v>80</v>
      </c>
      <c r="K11" s="287"/>
      <c r="L11" s="287"/>
      <c r="M11" s="287"/>
      <c r="N11" s="287"/>
      <c r="O11" s="298"/>
      <c r="Q11" s="4" t="s">
        <v>19</v>
      </c>
      <c r="R11" s="217" t="s">
        <v>57</v>
      </c>
      <c r="S11" s="218"/>
      <c r="T11" s="218"/>
      <c r="U11" s="219"/>
      <c r="V11" s="51" t="s">
        <v>22</v>
      </c>
      <c r="W11" s="286" t="s">
        <v>23</v>
      </c>
      <c r="X11" s="287"/>
      <c r="Y11" s="297" t="s">
        <v>33</v>
      </c>
      <c r="Z11" s="287"/>
      <c r="AA11" s="287"/>
      <c r="AB11" s="287"/>
      <c r="AC11" s="287"/>
      <c r="AD11" s="298"/>
    </row>
    <row r="12" spans="1:30" ht="30" customHeight="1">
      <c r="A12" s="365"/>
      <c r="B12" s="71" t="s">
        <v>97</v>
      </c>
      <c r="C12" s="366" t="s">
        <v>99</v>
      </c>
      <c r="D12" s="322"/>
      <c r="E12" s="322"/>
      <c r="F12" s="367"/>
      <c r="G12" s="72"/>
      <c r="H12" s="333"/>
      <c r="I12" s="334"/>
      <c r="J12" s="321" t="s">
        <v>83</v>
      </c>
      <c r="K12" s="322"/>
      <c r="L12" s="322"/>
      <c r="M12" s="322"/>
      <c r="N12" s="322"/>
      <c r="O12" s="323"/>
      <c r="Q12" s="47" t="s">
        <v>25</v>
      </c>
      <c r="R12" s="419" t="s">
        <v>37</v>
      </c>
      <c r="S12" s="420"/>
      <c r="T12" s="420"/>
      <c r="U12" s="421"/>
      <c r="V12" s="16" t="s">
        <v>38</v>
      </c>
      <c r="W12" s="288" t="s">
        <v>39</v>
      </c>
      <c r="X12" s="289"/>
      <c r="Y12" s="422" t="s">
        <v>58</v>
      </c>
      <c r="Z12" s="423"/>
      <c r="AA12" s="423"/>
      <c r="AB12" s="423"/>
      <c r="AC12" s="423"/>
      <c r="AD12" s="424"/>
    </row>
    <row r="13" spans="1:30" ht="30" customHeight="1">
      <c r="A13" s="365"/>
      <c r="B13" s="69" t="s">
        <v>98</v>
      </c>
      <c r="C13" s="368" t="s">
        <v>81</v>
      </c>
      <c r="D13" s="325"/>
      <c r="E13" s="325"/>
      <c r="F13" s="369"/>
      <c r="G13" s="70"/>
      <c r="H13" s="335"/>
      <c r="I13" s="336"/>
      <c r="J13" s="324" t="s">
        <v>83</v>
      </c>
      <c r="K13" s="325"/>
      <c r="L13" s="325"/>
      <c r="M13" s="325"/>
      <c r="N13" s="325"/>
      <c r="O13" s="326"/>
      <c r="Q13" s="48"/>
      <c r="R13" s="410"/>
      <c r="S13" s="411"/>
      <c r="T13" s="411"/>
      <c r="U13" s="412"/>
      <c r="V13" s="17"/>
      <c r="W13" s="290"/>
      <c r="X13" s="291"/>
      <c r="Y13" s="413"/>
      <c r="Z13" s="414"/>
      <c r="AA13" s="414"/>
      <c r="AB13" s="414"/>
      <c r="AC13" s="414"/>
      <c r="AD13" s="415"/>
    </row>
    <row r="14" spans="1:30" ht="30" customHeight="1">
      <c r="A14" s="365"/>
      <c r="B14" s="64"/>
      <c r="C14" s="370"/>
      <c r="D14" s="371"/>
      <c r="E14" s="371"/>
      <c r="F14" s="372"/>
      <c r="G14" s="63"/>
      <c r="H14" s="337"/>
      <c r="I14" s="338"/>
      <c r="J14" s="327"/>
      <c r="K14" s="328"/>
      <c r="L14" s="328"/>
      <c r="M14" s="328"/>
      <c r="N14" s="328"/>
      <c r="O14" s="329"/>
      <c r="Q14" s="48" t="s">
        <v>26</v>
      </c>
      <c r="R14" s="410" t="s">
        <v>54</v>
      </c>
      <c r="S14" s="411"/>
      <c r="T14" s="411"/>
      <c r="U14" s="412"/>
      <c r="V14" s="19" t="s">
        <v>27</v>
      </c>
      <c r="W14" s="290" t="s">
        <v>40</v>
      </c>
      <c r="X14" s="291"/>
      <c r="Y14" s="416" t="s">
        <v>59</v>
      </c>
      <c r="Z14" s="417"/>
      <c r="AA14" s="417"/>
      <c r="AB14" s="417"/>
      <c r="AC14" s="417"/>
      <c r="AD14" s="418"/>
    </row>
    <row r="15" spans="1:30" ht="30" customHeight="1">
      <c r="A15" s="365"/>
      <c r="B15" s="49"/>
      <c r="C15" s="373"/>
      <c r="D15" s="374"/>
      <c r="E15" s="374"/>
      <c r="F15" s="375"/>
      <c r="G15" s="50"/>
      <c r="H15" s="339"/>
      <c r="I15" s="340"/>
      <c r="J15" s="330"/>
      <c r="K15" s="331"/>
      <c r="L15" s="331"/>
      <c r="M15" s="331"/>
      <c r="N15" s="331"/>
      <c r="O15" s="332"/>
      <c r="Q15" s="62"/>
      <c r="R15" s="425"/>
      <c r="S15" s="426"/>
      <c r="T15" s="426"/>
      <c r="U15" s="427"/>
      <c r="V15" s="18"/>
      <c r="W15" s="292"/>
      <c r="X15" s="293"/>
      <c r="Y15" s="428"/>
      <c r="Z15" s="429"/>
      <c r="AA15" s="429"/>
      <c r="AB15" s="429"/>
      <c r="AC15" s="429"/>
      <c r="AD15" s="430"/>
    </row>
    <row r="16" spans="1:30" ht="30" customHeight="1" thickBot="1">
      <c r="A16" s="5" t="s">
        <v>15</v>
      </c>
      <c r="B16" s="66" t="s">
        <v>17</v>
      </c>
      <c r="C16" s="310" t="s">
        <v>88</v>
      </c>
      <c r="D16" s="308"/>
      <c r="E16" s="308"/>
      <c r="F16" s="308"/>
      <c r="G16" s="308"/>
      <c r="H16" s="308"/>
      <c r="I16" s="308"/>
      <c r="J16" s="67" t="s">
        <v>18</v>
      </c>
      <c r="K16" s="308" t="s">
        <v>89</v>
      </c>
      <c r="L16" s="308"/>
      <c r="M16" s="308"/>
      <c r="N16" s="308"/>
      <c r="O16" s="309"/>
      <c r="Q16" s="66" t="s">
        <v>17</v>
      </c>
      <c r="R16" s="294" t="s">
        <v>55</v>
      </c>
      <c r="S16" s="295"/>
      <c r="T16" s="295"/>
      <c r="U16" s="295"/>
      <c r="V16" s="295"/>
      <c r="W16" s="295"/>
      <c r="X16" s="296"/>
      <c r="Y16" s="68" t="s">
        <v>18</v>
      </c>
      <c r="Z16" s="284" t="s">
        <v>60</v>
      </c>
      <c r="AA16" s="284"/>
      <c r="AB16" s="284"/>
      <c r="AC16" s="284"/>
      <c r="AD16" s="285"/>
    </row>
    <row r="17" spans="1:34" ht="33.6" customHeight="1" thickBot="1">
      <c r="A17" s="190" t="s">
        <v>13</v>
      </c>
      <c r="B17" s="376" t="s">
        <v>3</v>
      </c>
      <c r="C17" s="376"/>
      <c r="D17" s="377" t="s">
        <v>72</v>
      </c>
      <c r="E17" s="378"/>
      <c r="F17" s="377" t="s">
        <v>70</v>
      </c>
      <c r="G17" s="378"/>
      <c r="H17" s="379" t="s">
        <v>56</v>
      </c>
      <c r="I17" s="379"/>
      <c r="J17" s="380" t="s">
        <v>4</v>
      </c>
      <c r="K17" s="381"/>
      <c r="L17" s="382" t="s">
        <v>41</v>
      </c>
      <c r="M17" s="382"/>
      <c r="N17" s="10"/>
      <c r="O17" s="11"/>
      <c r="Q17" s="211" t="s">
        <v>3</v>
      </c>
      <c r="R17" s="211"/>
      <c r="S17" s="273" t="s">
        <v>61</v>
      </c>
      <c r="T17" s="274"/>
      <c r="U17" s="281" t="s">
        <v>69</v>
      </c>
      <c r="V17" s="282"/>
      <c r="W17" s="283" t="s">
        <v>51</v>
      </c>
      <c r="X17" s="283"/>
      <c r="Y17" s="181" t="s">
        <v>4</v>
      </c>
      <c r="Z17" s="204"/>
      <c r="AA17" s="186" t="s">
        <v>41</v>
      </c>
      <c r="AB17" s="186"/>
      <c r="AC17" s="10"/>
      <c r="AD17" s="11"/>
    </row>
    <row r="18" spans="1:34" ht="30" customHeight="1" thickBot="1">
      <c r="A18" s="190"/>
      <c r="B18" s="383" t="s">
        <v>90</v>
      </c>
      <c r="C18" s="383"/>
      <c r="D18" s="384">
        <v>1</v>
      </c>
      <c r="E18" s="385"/>
      <c r="F18" s="386">
        <v>12</v>
      </c>
      <c r="G18" s="387"/>
      <c r="H18" s="388">
        <v>7</v>
      </c>
      <c r="I18" s="389"/>
      <c r="J18" s="386">
        <f>(D18+F18)*H18</f>
        <v>91</v>
      </c>
      <c r="K18" s="387"/>
      <c r="L18" s="357">
        <f>SUM(J18:K21)</f>
        <v>364</v>
      </c>
      <c r="M18" s="358"/>
      <c r="N18" s="12"/>
      <c r="O18" s="13"/>
      <c r="Q18" s="431" t="s">
        <v>28</v>
      </c>
      <c r="R18" s="431"/>
      <c r="S18" s="275">
        <v>1</v>
      </c>
      <c r="T18" s="276"/>
      <c r="U18" s="205">
        <v>12</v>
      </c>
      <c r="V18" s="206"/>
      <c r="W18" s="205">
        <v>8</v>
      </c>
      <c r="X18" s="206"/>
      <c r="Y18" s="205">
        <f>(S18+U18)*W18</f>
        <v>104</v>
      </c>
      <c r="Z18" s="206"/>
      <c r="AA18" s="267">
        <f>SUM(Y18:Z21)</f>
        <v>320</v>
      </c>
      <c r="AB18" s="268"/>
      <c r="AC18" s="12"/>
      <c r="AD18" s="13"/>
    </row>
    <row r="19" spans="1:34" ht="30" customHeight="1" thickBot="1">
      <c r="A19" s="190"/>
      <c r="B19" s="363" t="s">
        <v>91</v>
      </c>
      <c r="C19" s="363"/>
      <c r="D19" s="395">
        <v>1</v>
      </c>
      <c r="E19" s="396"/>
      <c r="F19" s="397">
        <v>12</v>
      </c>
      <c r="G19" s="398"/>
      <c r="H19" s="399">
        <v>7</v>
      </c>
      <c r="I19" s="400"/>
      <c r="J19" s="397">
        <f>(D19+F19)*H19</f>
        <v>91</v>
      </c>
      <c r="K19" s="398"/>
      <c r="L19" s="359"/>
      <c r="M19" s="360"/>
      <c r="N19" s="12"/>
      <c r="O19" s="13"/>
      <c r="Q19" s="432" t="s">
        <v>29</v>
      </c>
      <c r="R19" s="432"/>
      <c r="S19" s="277">
        <v>1</v>
      </c>
      <c r="T19" s="278"/>
      <c r="U19" s="207">
        <v>13</v>
      </c>
      <c r="V19" s="208"/>
      <c r="W19" s="207">
        <v>8</v>
      </c>
      <c r="X19" s="208"/>
      <c r="Y19" s="207">
        <f t="shared" ref="Y19:Y21" si="0">(S19+U19)*W19</f>
        <v>112</v>
      </c>
      <c r="Z19" s="208"/>
      <c r="AA19" s="269"/>
      <c r="AB19" s="270"/>
      <c r="AC19" s="12"/>
      <c r="AD19" s="13"/>
    </row>
    <row r="20" spans="1:34" ht="30" customHeight="1" thickBot="1">
      <c r="A20" s="190"/>
      <c r="B20" s="363" t="s">
        <v>92</v>
      </c>
      <c r="C20" s="363"/>
      <c r="D20" s="395">
        <v>1</v>
      </c>
      <c r="E20" s="396"/>
      <c r="F20" s="397">
        <v>12</v>
      </c>
      <c r="G20" s="398"/>
      <c r="H20" s="397">
        <v>7</v>
      </c>
      <c r="I20" s="398"/>
      <c r="J20" s="397">
        <f>(D20+F20)*H20</f>
        <v>91</v>
      </c>
      <c r="K20" s="398"/>
      <c r="L20" s="359"/>
      <c r="M20" s="360"/>
      <c r="N20" s="12"/>
      <c r="O20" s="13"/>
      <c r="Q20" s="432"/>
      <c r="R20" s="432"/>
      <c r="S20" s="277"/>
      <c r="T20" s="278"/>
      <c r="U20" s="207"/>
      <c r="V20" s="208"/>
      <c r="W20" s="207"/>
      <c r="X20" s="208"/>
      <c r="Y20" s="207">
        <f t="shared" si="0"/>
        <v>0</v>
      </c>
      <c r="Z20" s="208"/>
      <c r="AA20" s="269"/>
      <c r="AB20" s="270"/>
      <c r="AC20" s="12"/>
      <c r="AD20" s="13"/>
    </row>
    <row r="21" spans="1:34" ht="30" customHeight="1" thickBot="1">
      <c r="A21" s="190"/>
      <c r="B21" s="390" t="s">
        <v>93</v>
      </c>
      <c r="C21" s="390"/>
      <c r="D21" s="391">
        <v>1</v>
      </c>
      <c r="E21" s="392"/>
      <c r="F21" s="361">
        <v>12</v>
      </c>
      <c r="G21" s="362"/>
      <c r="H21" s="361">
        <v>7</v>
      </c>
      <c r="I21" s="362"/>
      <c r="J21" s="393">
        <f>(D21+F21)*H21</f>
        <v>91</v>
      </c>
      <c r="K21" s="394"/>
      <c r="L21" s="361"/>
      <c r="M21" s="362"/>
      <c r="N21" s="14"/>
      <c r="O21" s="15"/>
      <c r="Q21" s="437" t="s">
        <v>26</v>
      </c>
      <c r="R21" s="437"/>
      <c r="S21" s="279">
        <v>1</v>
      </c>
      <c r="T21" s="280"/>
      <c r="U21" s="271">
        <v>12</v>
      </c>
      <c r="V21" s="272"/>
      <c r="W21" s="271">
        <v>8</v>
      </c>
      <c r="X21" s="272"/>
      <c r="Y21" s="209">
        <f t="shared" si="0"/>
        <v>104</v>
      </c>
      <c r="Z21" s="210"/>
      <c r="AA21" s="271"/>
      <c r="AB21" s="272"/>
      <c r="AC21" s="14"/>
      <c r="AD21" s="15"/>
    </row>
    <row r="22" spans="1:34" ht="18.75" customHeight="1">
      <c r="A22" s="187" t="s">
        <v>30</v>
      </c>
      <c r="B22" s="55" t="s">
        <v>31</v>
      </c>
      <c r="C22" s="91">
        <v>15</v>
      </c>
      <c r="D22" s="57" t="s">
        <v>32</v>
      </c>
      <c r="E22" s="58"/>
      <c r="F22" s="58"/>
      <c r="G22" s="58"/>
      <c r="H22" s="58"/>
      <c r="I22" s="59"/>
      <c r="J22" s="58"/>
      <c r="K22" s="58"/>
      <c r="L22" s="58"/>
      <c r="M22" s="58"/>
      <c r="N22" s="60"/>
      <c r="O22" s="61"/>
      <c r="Q22" s="55" t="s">
        <v>31</v>
      </c>
      <c r="R22" s="56">
        <v>15</v>
      </c>
      <c r="S22" s="57" t="s">
        <v>32</v>
      </c>
      <c r="T22" s="58"/>
      <c r="U22" s="58"/>
      <c r="V22" s="58"/>
      <c r="W22" s="58"/>
      <c r="X22" s="59"/>
      <c r="Y22" s="58"/>
      <c r="Z22" s="58"/>
      <c r="AA22" s="58"/>
      <c r="AB22" s="58"/>
      <c r="AC22" s="60"/>
      <c r="AD22" s="61"/>
    </row>
    <row r="23" spans="1:34" ht="35.450000000000003" customHeight="1" thickBot="1">
      <c r="A23" s="188"/>
      <c r="B23" s="53" t="s">
        <v>71</v>
      </c>
      <c r="C23" s="92">
        <v>15</v>
      </c>
      <c r="D23" s="22" t="s">
        <v>32</v>
      </c>
      <c r="E23" s="93" t="s">
        <v>100</v>
      </c>
      <c r="F23" s="7"/>
      <c r="G23" s="7"/>
      <c r="H23" s="7"/>
      <c r="I23" s="7"/>
      <c r="J23" s="7"/>
      <c r="K23" s="7"/>
      <c r="L23" s="7"/>
      <c r="M23" s="7"/>
      <c r="N23" s="8"/>
      <c r="O23" s="6"/>
      <c r="Q23" s="53" t="s">
        <v>71</v>
      </c>
      <c r="R23" s="54">
        <v>15</v>
      </c>
      <c r="S23" s="22" t="s">
        <v>32</v>
      </c>
      <c r="T23" s="7"/>
      <c r="U23" s="7"/>
      <c r="V23" s="7"/>
      <c r="W23" s="7"/>
      <c r="X23" s="7"/>
      <c r="Y23" s="7"/>
      <c r="Z23" s="7"/>
      <c r="AA23" s="7"/>
      <c r="AB23" s="7"/>
      <c r="AC23" s="8"/>
      <c r="AD23" s="6"/>
    </row>
    <row r="24" spans="1:34" ht="30" customHeight="1" thickBot="1">
      <c r="A24" s="189" t="s">
        <v>79</v>
      </c>
      <c r="B24" s="191" t="s">
        <v>45</v>
      </c>
      <c r="C24" s="192"/>
      <c r="D24" s="353" t="s">
        <v>96</v>
      </c>
      <c r="E24" s="354"/>
      <c r="F24" s="354"/>
      <c r="G24" s="355"/>
      <c r="H24" s="341" t="s">
        <v>94</v>
      </c>
      <c r="I24" s="342"/>
      <c r="J24" s="342"/>
      <c r="K24" s="342"/>
      <c r="L24" s="341" t="s">
        <v>95</v>
      </c>
      <c r="M24" s="342"/>
      <c r="N24" s="342"/>
      <c r="O24" s="343"/>
      <c r="Q24" s="191" t="s">
        <v>45</v>
      </c>
      <c r="R24" s="192"/>
      <c r="S24" s="353" t="s">
        <v>65</v>
      </c>
      <c r="T24" s="354"/>
      <c r="U24" s="354"/>
      <c r="V24" s="355"/>
      <c r="W24" s="342" t="s">
        <v>76</v>
      </c>
      <c r="X24" s="342"/>
      <c r="Y24" s="342"/>
      <c r="Z24" s="342"/>
      <c r="AA24" s="342" t="s">
        <v>77</v>
      </c>
      <c r="AB24" s="342"/>
      <c r="AC24" s="342"/>
      <c r="AD24" s="343"/>
    </row>
    <row r="25" spans="1:34" ht="30" customHeight="1" thickBot="1">
      <c r="A25" s="190"/>
      <c r="B25" s="193"/>
      <c r="C25" s="194"/>
      <c r="D25" s="24" t="s">
        <v>43</v>
      </c>
      <c r="E25" s="25" t="s">
        <v>20</v>
      </c>
      <c r="F25" s="23" t="s">
        <v>44</v>
      </c>
      <c r="G25" s="25" t="s">
        <v>20</v>
      </c>
      <c r="H25" s="26" t="s">
        <v>43</v>
      </c>
      <c r="I25" s="25" t="s">
        <v>20</v>
      </c>
      <c r="J25" s="23" t="s">
        <v>44</v>
      </c>
      <c r="K25" s="25" t="s">
        <v>20</v>
      </c>
      <c r="L25" s="26" t="s">
        <v>43</v>
      </c>
      <c r="M25" s="25" t="s">
        <v>20</v>
      </c>
      <c r="N25" s="9" t="s">
        <v>44</v>
      </c>
      <c r="O25" s="27" t="s">
        <v>21</v>
      </c>
      <c r="Q25" s="193"/>
      <c r="R25" s="194"/>
      <c r="S25" s="24" t="s">
        <v>43</v>
      </c>
      <c r="T25" s="25" t="s">
        <v>20</v>
      </c>
      <c r="U25" s="23" t="s">
        <v>44</v>
      </c>
      <c r="V25" s="25" t="s">
        <v>20</v>
      </c>
      <c r="W25" s="26" t="s">
        <v>43</v>
      </c>
      <c r="X25" s="25" t="s">
        <v>20</v>
      </c>
      <c r="Y25" s="23" t="s">
        <v>44</v>
      </c>
      <c r="Z25" s="25" t="s">
        <v>20</v>
      </c>
      <c r="AA25" s="26" t="s">
        <v>43</v>
      </c>
      <c r="AB25" s="25" t="s">
        <v>20</v>
      </c>
      <c r="AC25" s="9" t="s">
        <v>44</v>
      </c>
      <c r="AD25" s="27" t="s">
        <v>21</v>
      </c>
    </row>
    <row r="26" spans="1:34" ht="30" customHeight="1" thickBot="1">
      <c r="A26" s="190"/>
      <c r="B26" s="183" t="s">
        <v>5</v>
      </c>
      <c r="C26" s="183"/>
      <c r="D26" s="73">
        <v>36</v>
      </c>
      <c r="E26" s="74">
        <v>36</v>
      </c>
      <c r="F26" s="75">
        <v>24</v>
      </c>
      <c r="G26" s="75">
        <v>10</v>
      </c>
      <c r="H26" s="73">
        <v>36</v>
      </c>
      <c r="I26" s="74">
        <v>36</v>
      </c>
      <c r="J26" s="75">
        <v>24</v>
      </c>
      <c r="K26" s="75">
        <v>10</v>
      </c>
      <c r="L26" s="73">
        <v>36</v>
      </c>
      <c r="M26" s="76">
        <v>0</v>
      </c>
      <c r="N26" s="77">
        <v>24</v>
      </c>
      <c r="O26" s="113">
        <v>0</v>
      </c>
      <c r="P26">
        <f>$D$26+$F$26+$H$26+$J$26+$L$26+$N$26</f>
        <v>180</v>
      </c>
      <c r="Q26" s="183" t="s">
        <v>5</v>
      </c>
      <c r="R26" s="183"/>
      <c r="S26" s="28">
        <v>6</v>
      </c>
      <c r="T26" s="29">
        <v>6</v>
      </c>
      <c r="U26" s="30">
        <v>10</v>
      </c>
      <c r="V26" s="30">
        <v>0</v>
      </c>
      <c r="W26" s="28">
        <v>6</v>
      </c>
      <c r="X26" s="29">
        <v>6</v>
      </c>
      <c r="Y26" s="30">
        <v>10</v>
      </c>
      <c r="Z26" s="30">
        <v>0</v>
      </c>
      <c r="AA26" s="28">
        <v>4</v>
      </c>
      <c r="AB26" s="31">
        <v>3</v>
      </c>
      <c r="AC26" s="28">
        <v>6</v>
      </c>
      <c r="AD26" s="32">
        <v>0</v>
      </c>
      <c r="AE26">
        <f>$E$26+$G$26+$I$26+$K$26+$M$26+$O$26</f>
        <v>92</v>
      </c>
    </row>
    <row r="27" spans="1:34" ht="30" customHeight="1" thickBot="1">
      <c r="A27" s="190"/>
      <c r="B27" s="184" t="s">
        <v>6</v>
      </c>
      <c r="C27" s="184"/>
      <c r="D27" s="78">
        <v>1</v>
      </c>
      <c r="E27" s="79">
        <v>1</v>
      </c>
      <c r="F27" s="80">
        <v>28</v>
      </c>
      <c r="G27" s="80">
        <v>3</v>
      </c>
      <c r="H27" s="78">
        <v>1</v>
      </c>
      <c r="I27" s="79">
        <v>1</v>
      </c>
      <c r="J27" s="80">
        <v>48</v>
      </c>
      <c r="K27" s="80">
        <v>3</v>
      </c>
      <c r="L27" s="78">
        <v>1</v>
      </c>
      <c r="M27" s="79">
        <v>0</v>
      </c>
      <c r="N27" s="78">
        <v>48</v>
      </c>
      <c r="O27" s="81">
        <v>0</v>
      </c>
      <c r="P27">
        <f>$D$27+$F$27+$H$27+$J$27+$L$27+$N$27</f>
        <v>127</v>
      </c>
      <c r="Q27" s="184" t="s">
        <v>6</v>
      </c>
      <c r="R27" s="184"/>
      <c r="S27" s="33">
        <v>10</v>
      </c>
      <c r="T27" s="34">
        <v>8</v>
      </c>
      <c r="U27" s="35">
        <v>20</v>
      </c>
      <c r="V27" s="35">
        <v>2</v>
      </c>
      <c r="W27" s="33">
        <v>10</v>
      </c>
      <c r="X27" s="34">
        <v>8</v>
      </c>
      <c r="Y27" s="35">
        <v>20</v>
      </c>
      <c r="Z27" s="35">
        <v>2</v>
      </c>
      <c r="AA27" s="33">
        <v>10</v>
      </c>
      <c r="AB27" s="34">
        <v>9</v>
      </c>
      <c r="AC27" s="33">
        <v>12</v>
      </c>
      <c r="AD27" s="36">
        <v>1</v>
      </c>
      <c r="AE27">
        <f>$E$27+$G$27+$I$27+$K$27+$M$27+$O$27</f>
        <v>8</v>
      </c>
    </row>
    <row r="28" spans="1:34" ht="30" customHeight="1" thickBot="1">
      <c r="A28" s="190"/>
      <c r="B28" s="184" t="s">
        <v>7</v>
      </c>
      <c r="C28" s="184"/>
      <c r="D28" s="78">
        <v>24</v>
      </c>
      <c r="E28" s="79">
        <v>24</v>
      </c>
      <c r="F28" s="80">
        <v>27</v>
      </c>
      <c r="G28" s="80">
        <v>3</v>
      </c>
      <c r="H28" s="78">
        <v>24</v>
      </c>
      <c r="I28" s="79">
        <v>24</v>
      </c>
      <c r="J28" s="80">
        <v>99</v>
      </c>
      <c r="K28" s="80">
        <v>3</v>
      </c>
      <c r="L28" s="78">
        <v>24</v>
      </c>
      <c r="M28" s="79">
        <v>0</v>
      </c>
      <c r="N28" s="78">
        <v>67</v>
      </c>
      <c r="O28" s="81">
        <v>0</v>
      </c>
      <c r="P28">
        <f>$D$28+$F$28+$H$28+$J$28+$L$28+$N$28</f>
        <v>265</v>
      </c>
      <c r="Q28" s="184" t="s">
        <v>7</v>
      </c>
      <c r="R28" s="184"/>
      <c r="S28" s="33">
        <v>3</v>
      </c>
      <c r="T28" s="34">
        <v>0</v>
      </c>
      <c r="U28" s="35">
        <v>7</v>
      </c>
      <c r="V28" s="35">
        <v>0</v>
      </c>
      <c r="W28" s="33">
        <v>3</v>
      </c>
      <c r="X28" s="34">
        <v>0</v>
      </c>
      <c r="Y28" s="35">
        <v>7</v>
      </c>
      <c r="Z28" s="35">
        <v>0</v>
      </c>
      <c r="AA28" s="33">
        <v>3</v>
      </c>
      <c r="AB28" s="34">
        <v>0</v>
      </c>
      <c r="AC28" s="33">
        <v>5</v>
      </c>
      <c r="AD28" s="36">
        <v>0</v>
      </c>
      <c r="AE28">
        <f>$E$28+$G$28+$I$28+$K$28+$M$28+$O$28</f>
        <v>54</v>
      </c>
      <c r="AG28" t="s">
        <v>52</v>
      </c>
      <c r="AH28" t="s">
        <v>53</v>
      </c>
    </row>
    <row r="29" spans="1:34" ht="30" customHeight="1" thickBot="1">
      <c r="A29" s="190"/>
      <c r="B29" s="185" t="s">
        <v>8</v>
      </c>
      <c r="C29" s="185"/>
      <c r="D29" s="82">
        <v>0</v>
      </c>
      <c r="E29" s="83">
        <v>0</v>
      </c>
      <c r="F29" s="84">
        <v>10</v>
      </c>
      <c r="G29" s="84">
        <v>0</v>
      </c>
      <c r="H29" s="82">
        <v>0</v>
      </c>
      <c r="I29" s="83">
        <v>0</v>
      </c>
      <c r="J29" s="84">
        <v>156</v>
      </c>
      <c r="K29" s="84">
        <v>0</v>
      </c>
      <c r="L29" s="82">
        <v>0</v>
      </c>
      <c r="M29" s="83">
        <v>0</v>
      </c>
      <c r="N29" s="82">
        <v>156</v>
      </c>
      <c r="O29" s="85">
        <v>0</v>
      </c>
      <c r="P29">
        <f>$D$29+$F$29+$H$29+$J$29+$L$29+$N$29</f>
        <v>322</v>
      </c>
      <c r="Q29" s="185" t="s">
        <v>8</v>
      </c>
      <c r="R29" s="185"/>
      <c r="S29" s="37">
        <v>10</v>
      </c>
      <c r="T29" s="38">
        <v>0</v>
      </c>
      <c r="U29" s="39">
        <v>20</v>
      </c>
      <c r="V29" s="39">
        <v>0</v>
      </c>
      <c r="W29" s="37">
        <v>10</v>
      </c>
      <c r="X29" s="38">
        <v>0</v>
      </c>
      <c r="Y29" s="39">
        <v>20</v>
      </c>
      <c r="Z29" s="39">
        <v>0</v>
      </c>
      <c r="AA29" s="37">
        <v>5</v>
      </c>
      <c r="AB29" s="38">
        <v>0</v>
      </c>
      <c r="AC29" s="37">
        <v>15</v>
      </c>
      <c r="AD29" s="40">
        <v>0</v>
      </c>
      <c r="AE29">
        <f>$E$29+$G$29+$I$29+$K$29+$M$29+$O$29</f>
        <v>0</v>
      </c>
      <c r="AG29">
        <f>SUM(P26:P28)</f>
        <v>572</v>
      </c>
      <c r="AH29">
        <f>$P$29</f>
        <v>322</v>
      </c>
    </row>
    <row r="30" spans="1:34" ht="30" customHeight="1" thickBot="1">
      <c r="A30" s="190"/>
      <c r="B30" s="198" t="s">
        <v>9</v>
      </c>
      <c r="C30" s="198"/>
      <c r="D30" s="86">
        <f t="shared" ref="D30:O30" si="1">SUM(D26:D29)</f>
        <v>61</v>
      </c>
      <c r="E30" s="87">
        <f t="shared" si="1"/>
        <v>61</v>
      </c>
      <c r="F30" s="88">
        <f t="shared" si="1"/>
        <v>89</v>
      </c>
      <c r="G30" s="88">
        <f t="shared" si="1"/>
        <v>16</v>
      </c>
      <c r="H30" s="86">
        <f t="shared" si="1"/>
        <v>61</v>
      </c>
      <c r="I30" s="87">
        <f t="shared" si="1"/>
        <v>61</v>
      </c>
      <c r="J30" s="88">
        <f t="shared" si="1"/>
        <v>327</v>
      </c>
      <c r="K30" s="89">
        <f t="shared" si="1"/>
        <v>16</v>
      </c>
      <c r="L30" s="86">
        <f t="shared" si="1"/>
        <v>61</v>
      </c>
      <c r="M30" s="87">
        <f t="shared" si="1"/>
        <v>0</v>
      </c>
      <c r="N30" s="86">
        <f t="shared" si="1"/>
        <v>295</v>
      </c>
      <c r="O30" s="90">
        <f t="shared" si="1"/>
        <v>0</v>
      </c>
      <c r="P30">
        <f>$D$30+$F$30+$H$30+$J$30+$L$30+$N$30</f>
        <v>894</v>
      </c>
      <c r="Q30" s="198" t="s">
        <v>9</v>
      </c>
      <c r="R30" s="198"/>
      <c r="S30" s="41">
        <f t="shared" ref="S30:AD30" si="2">SUM(S26:S29)</f>
        <v>29</v>
      </c>
      <c r="T30" s="42">
        <f t="shared" si="2"/>
        <v>14</v>
      </c>
      <c r="U30" s="43">
        <f t="shared" si="2"/>
        <v>57</v>
      </c>
      <c r="V30" s="43">
        <f t="shared" si="2"/>
        <v>2</v>
      </c>
      <c r="W30" s="41">
        <f t="shared" si="2"/>
        <v>29</v>
      </c>
      <c r="X30" s="42">
        <f t="shared" si="2"/>
        <v>14</v>
      </c>
      <c r="Y30" s="43">
        <f t="shared" si="2"/>
        <v>57</v>
      </c>
      <c r="Z30" s="44">
        <f t="shared" si="2"/>
        <v>2</v>
      </c>
      <c r="AA30" s="41">
        <f t="shared" si="2"/>
        <v>22</v>
      </c>
      <c r="AB30" s="42">
        <f t="shared" si="2"/>
        <v>12</v>
      </c>
      <c r="AC30" s="41">
        <f t="shared" si="2"/>
        <v>38</v>
      </c>
      <c r="AD30" s="45">
        <f t="shared" si="2"/>
        <v>1</v>
      </c>
      <c r="AE30">
        <f>$E$30+$G$30+$I$30+$K$30+$M$30+$O$30</f>
        <v>154</v>
      </c>
    </row>
    <row r="31" spans="1:34" ht="30" customHeight="1" thickBot="1">
      <c r="A31" s="190"/>
      <c r="B31" s="198"/>
      <c r="C31" s="198"/>
      <c r="D31" s="347" t="s">
        <v>49</v>
      </c>
      <c r="E31" s="350"/>
      <c r="F31" s="345">
        <f>SUM(D30,F30,H30,J30,L30,N30)</f>
        <v>894</v>
      </c>
      <c r="G31" s="345"/>
      <c r="H31" s="345"/>
      <c r="I31" s="349"/>
      <c r="J31" s="347" t="s">
        <v>50</v>
      </c>
      <c r="K31" s="348"/>
      <c r="L31" s="344">
        <f>SUM(E30,G30,I30,K30,M30,O30)</f>
        <v>154</v>
      </c>
      <c r="M31" s="345"/>
      <c r="N31" s="345"/>
      <c r="O31" s="346"/>
      <c r="Q31" s="198"/>
      <c r="R31" s="198"/>
      <c r="S31" s="347" t="s">
        <v>49</v>
      </c>
      <c r="T31" s="348"/>
      <c r="U31" s="434">
        <v>232</v>
      </c>
      <c r="V31" s="434"/>
      <c r="W31" s="434"/>
      <c r="X31" s="435"/>
      <c r="Y31" s="347" t="s">
        <v>50</v>
      </c>
      <c r="Z31" s="348"/>
      <c r="AA31" s="434">
        <v>45</v>
      </c>
      <c r="AB31" s="434"/>
      <c r="AC31" s="434"/>
      <c r="AD31" s="436"/>
    </row>
    <row r="32" spans="1:34" ht="86.45" customHeight="1" thickBot="1">
      <c r="A32" s="2" t="s">
        <v>10</v>
      </c>
      <c r="B32" s="351" t="s">
        <v>113</v>
      </c>
      <c r="C32" s="352"/>
      <c r="D32" s="177" t="s">
        <v>101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Q32" s="351" t="s">
        <v>78</v>
      </c>
      <c r="R32" s="352"/>
      <c r="S32" s="177" t="s">
        <v>62</v>
      </c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</row>
    <row r="33" spans="1:30" ht="217.15" customHeight="1" thickBot="1">
      <c r="A33" s="46" t="s">
        <v>68</v>
      </c>
      <c r="B33" s="179" t="s">
        <v>102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Q33" s="179" t="s">
        <v>64</v>
      </c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</row>
  </sheetData>
  <sheetProtection selectLockedCells="1" selectUnlockedCells="1"/>
  <mergeCells count="155">
    <mergeCell ref="Q33:AD33"/>
    <mergeCell ref="A10:O10"/>
    <mergeCell ref="U31:X31"/>
    <mergeCell ref="Y31:Z31"/>
    <mergeCell ref="AA31:AD31"/>
    <mergeCell ref="Q32:R32"/>
    <mergeCell ref="S32:AD32"/>
    <mergeCell ref="Q27:R27"/>
    <mergeCell ref="Q28:R28"/>
    <mergeCell ref="Q29:R29"/>
    <mergeCell ref="Q30:R31"/>
    <mergeCell ref="S31:T31"/>
    <mergeCell ref="Q24:R25"/>
    <mergeCell ref="S24:V24"/>
    <mergeCell ref="W24:Z24"/>
    <mergeCell ref="AA24:AD24"/>
    <mergeCell ref="Q26:R26"/>
    <mergeCell ref="Y20:Z20"/>
    <mergeCell ref="Q21:R21"/>
    <mergeCell ref="S21:T21"/>
    <mergeCell ref="U21:V21"/>
    <mergeCell ref="W21:X21"/>
    <mergeCell ref="Y21:Z21"/>
    <mergeCell ref="AA17:AB17"/>
    <mergeCell ref="Q18:R18"/>
    <mergeCell ref="S18:T18"/>
    <mergeCell ref="U18:V18"/>
    <mergeCell ref="W18:X18"/>
    <mergeCell ref="Y18:Z18"/>
    <mergeCell ref="AA18:AB21"/>
    <mergeCell ref="Q19:R19"/>
    <mergeCell ref="S19:T19"/>
    <mergeCell ref="U19:V19"/>
    <mergeCell ref="W19:X19"/>
    <mergeCell ref="Y19:Z19"/>
    <mergeCell ref="Q20:R20"/>
    <mergeCell ref="S20:T20"/>
    <mergeCell ref="U20:V20"/>
    <mergeCell ref="W20:X20"/>
    <mergeCell ref="Q17:R17"/>
    <mergeCell ref="S17:T17"/>
    <mergeCell ref="U17:V17"/>
    <mergeCell ref="W17:X17"/>
    <mergeCell ref="Y17:Z17"/>
    <mergeCell ref="R15:U15"/>
    <mergeCell ref="W15:X15"/>
    <mergeCell ref="Y15:AD15"/>
    <mergeCell ref="R16:X16"/>
    <mergeCell ref="Z16:AD16"/>
    <mergeCell ref="R13:U13"/>
    <mergeCell ref="W13:X13"/>
    <mergeCell ref="Y13:AD13"/>
    <mergeCell ref="R14:U14"/>
    <mergeCell ref="W14:X14"/>
    <mergeCell ref="Y14:AD14"/>
    <mergeCell ref="R11:U11"/>
    <mergeCell ref="W11:X11"/>
    <mergeCell ref="Y11:AD11"/>
    <mergeCell ref="R12:U12"/>
    <mergeCell ref="W12:X12"/>
    <mergeCell ref="Y12:AD12"/>
    <mergeCell ref="R8:S9"/>
    <mergeCell ref="T8:U9"/>
    <mergeCell ref="V8:X8"/>
    <mergeCell ref="Y8:AD8"/>
    <mergeCell ref="V9:X9"/>
    <mergeCell ref="Y9:AD9"/>
    <mergeCell ref="R6:S6"/>
    <mergeCell ref="T6:U6"/>
    <mergeCell ref="V6:AD6"/>
    <mergeCell ref="R7:S7"/>
    <mergeCell ref="T7:U7"/>
    <mergeCell ref="V7:Y7"/>
    <mergeCell ref="Z7:AA7"/>
    <mergeCell ref="AB7:AD7"/>
    <mergeCell ref="A2:O2"/>
    <mergeCell ref="A4:O4"/>
    <mergeCell ref="B21:C21"/>
    <mergeCell ref="D21:E21"/>
    <mergeCell ref="F21:G21"/>
    <mergeCell ref="H21:I21"/>
    <mergeCell ref="J21:K21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C6:D6"/>
    <mergeCell ref="E6:F6"/>
    <mergeCell ref="G6:O6"/>
    <mergeCell ref="C7:D7"/>
    <mergeCell ref="E7:F7"/>
    <mergeCell ref="G7:J7"/>
    <mergeCell ref="K7:L7"/>
    <mergeCell ref="M7:O7"/>
    <mergeCell ref="A22:A23"/>
    <mergeCell ref="A24:A31"/>
    <mergeCell ref="C8:D9"/>
    <mergeCell ref="E8:F9"/>
    <mergeCell ref="L18:M21"/>
    <mergeCell ref="B19:C19"/>
    <mergeCell ref="A11:A15"/>
    <mergeCell ref="C11:F11"/>
    <mergeCell ref="C12:F12"/>
    <mergeCell ref="C13:F13"/>
    <mergeCell ref="C14:F14"/>
    <mergeCell ref="C15:F15"/>
    <mergeCell ref="A17:A21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B33:O33"/>
    <mergeCell ref="L24:O24"/>
    <mergeCell ref="B26:C26"/>
    <mergeCell ref="B27:C27"/>
    <mergeCell ref="B28:C28"/>
    <mergeCell ref="B29:C29"/>
    <mergeCell ref="L31:O31"/>
    <mergeCell ref="J31:K31"/>
    <mergeCell ref="F31:I31"/>
    <mergeCell ref="D31:E31"/>
    <mergeCell ref="B32:C32"/>
    <mergeCell ref="D32:O32"/>
    <mergeCell ref="B24:C25"/>
    <mergeCell ref="D24:G24"/>
    <mergeCell ref="H24:K24"/>
    <mergeCell ref="B30:C31"/>
    <mergeCell ref="K16:O16"/>
    <mergeCell ref="C16:I16"/>
    <mergeCell ref="J8:O8"/>
    <mergeCell ref="J9:O9"/>
    <mergeCell ref="G8:I8"/>
    <mergeCell ref="G9:I9"/>
    <mergeCell ref="J12:O12"/>
    <mergeCell ref="J13:O13"/>
    <mergeCell ref="J14:O14"/>
    <mergeCell ref="J15:O15"/>
    <mergeCell ref="J11:O11"/>
    <mergeCell ref="H11:I11"/>
    <mergeCell ref="H12:I12"/>
    <mergeCell ref="H13:I13"/>
    <mergeCell ref="H14:I14"/>
    <mergeCell ref="H15:I15"/>
  </mergeCells>
  <phoneticPr fontId="17"/>
  <hyperlinks>
    <hyperlink ref="J9" r:id="rId1"/>
  </hyperlinks>
  <printOptions horizontalCentered="1"/>
  <pageMargins left="0.55138888888888893" right="0.59027777777777779" top="0.35416666666666669" bottom="0.39374999999999999" header="0.51180555555555551" footer="0.51180555555555551"/>
  <pageSetup paperSize="9" scale="64" firstPageNumber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16" zoomScaleNormal="100" workbookViewId="0">
      <selection activeCell="M10" sqref="M10"/>
    </sheetView>
  </sheetViews>
  <sheetFormatPr defaultColWidth="9" defaultRowHeight="14.25"/>
  <cols>
    <col min="1" max="1" width="3.75" style="94" customWidth="1"/>
    <col min="2" max="2" width="20.375" style="124" bestFit="1" customWidth="1"/>
    <col min="3" max="3" width="14.75" style="118" customWidth="1"/>
    <col min="4" max="11" width="6.25" style="94" customWidth="1"/>
    <col min="12" max="12" width="6.875" style="94" customWidth="1"/>
    <col min="13" max="13" width="32.5" style="124" customWidth="1"/>
    <col min="14" max="14" width="4.75" style="94" bestFit="1" customWidth="1"/>
    <col min="15" max="16384" width="9" style="94"/>
  </cols>
  <sheetData>
    <row r="1" spans="1:13">
      <c r="A1" s="94" t="s">
        <v>134</v>
      </c>
    </row>
    <row r="2" spans="1:13">
      <c r="A2" s="439"/>
      <c r="B2" s="447" t="s">
        <v>103</v>
      </c>
      <c r="C2" s="137" t="s">
        <v>152</v>
      </c>
      <c r="D2" s="448">
        <v>44793</v>
      </c>
      <c r="E2" s="449"/>
      <c r="F2" s="449"/>
      <c r="G2" s="450"/>
      <c r="H2" s="448">
        <v>44793</v>
      </c>
      <c r="I2" s="449"/>
      <c r="J2" s="449"/>
      <c r="K2" s="450"/>
      <c r="L2" s="438" t="s">
        <v>104</v>
      </c>
      <c r="M2" s="440" t="s">
        <v>105</v>
      </c>
    </row>
    <row r="3" spans="1:13">
      <c r="A3" s="439"/>
      <c r="B3" s="447"/>
      <c r="C3" s="98"/>
      <c r="D3" s="443" t="s">
        <v>106</v>
      </c>
      <c r="E3" s="444"/>
      <c r="F3" s="445"/>
      <c r="G3" s="446"/>
      <c r="H3" s="443" t="s">
        <v>106</v>
      </c>
      <c r="I3" s="444"/>
      <c r="J3" s="445"/>
      <c r="K3" s="446"/>
      <c r="L3" s="439"/>
      <c r="M3" s="441"/>
    </row>
    <row r="4" spans="1:13">
      <c r="A4" s="439"/>
      <c r="B4" s="447"/>
      <c r="C4" s="98"/>
      <c r="D4" s="99" t="s">
        <v>108</v>
      </c>
      <c r="E4" s="100" t="s">
        <v>109</v>
      </c>
      <c r="F4" s="114" t="s">
        <v>114</v>
      </c>
      <c r="G4" s="157" t="s">
        <v>107</v>
      </c>
      <c r="H4" s="99" t="s">
        <v>108</v>
      </c>
      <c r="I4" s="100" t="s">
        <v>109</v>
      </c>
      <c r="J4" s="114" t="s">
        <v>114</v>
      </c>
      <c r="K4" s="157" t="s">
        <v>107</v>
      </c>
      <c r="L4" s="439"/>
      <c r="M4" s="442"/>
    </row>
    <row r="5" spans="1:13">
      <c r="A5" s="101"/>
      <c r="B5" s="125" t="s">
        <v>120</v>
      </c>
      <c r="C5" s="138" t="s">
        <v>122</v>
      </c>
      <c r="D5" s="102">
        <v>0</v>
      </c>
      <c r="E5" s="103"/>
      <c r="F5" s="115"/>
      <c r="G5" s="104">
        <f>D5</f>
        <v>0</v>
      </c>
      <c r="H5" s="102">
        <v>0</v>
      </c>
      <c r="I5" s="103"/>
      <c r="J5" s="115"/>
      <c r="K5" s="104">
        <f>H5</f>
        <v>0</v>
      </c>
      <c r="L5" s="104">
        <f>G5+K5</f>
        <v>0</v>
      </c>
      <c r="M5" s="131"/>
    </row>
    <row r="6" spans="1:13">
      <c r="A6" s="101"/>
      <c r="B6" s="125" t="s">
        <v>121</v>
      </c>
      <c r="C6" s="138" t="s">
        <v>131</v>
      </c>
      <c r="D6" s="102">
        <v>1</v>
      </c>
      <c r="E6" s="103"/>
      <c r="F6" s="115"/>
      <c r="G6" s="104">
        <f t="shared" ref="G6:G14" si="0">D6</f>
        <v>1</v>
      </c>
      <c r="H6" s="102">
        <v>1</v>
      </c>
      <c r="I6" s="103"/>
      <c r="J6" s="115"/>
      <c r="K6" s="104">
        <f t="shared" ref="K6:K14" si="1">H6</f>
        <v>1</v>
      </c>
      <c r="L6" s="104">
        <f t="shared" ref="L6:L44" si="2">G6+K6</f>
        <v>2</v>
      </c>
      <c r="M6" s="125"/>
    </row>
    <row r="7" spans="1:13">
      <c r="A7" s="101"/>
      <c r="B7" s="125" t="s">
        <v>135</v>
      </c>
      <c r="C7" s="138" t="s">
        <v>136</v>
      </c>
      <c r="D7" s="102">
        <v>1</v>
      </c>
      <c r="E7" s="103"/>
      <c r="F7" s="115"/>
      <c r="G7" s="104">
        <f t="shared" si="0"/>
        <v>1</v>
      </c>
      <c r="H7" s="102">
        <v>1</v>
      </c>
      <c r="I7" s="103"/>
      <c r="J7" s="115"/>
      <c r="K7" s="104">
        <f t="shared" si="1"/>
        <v>1</v>
      </c>
      <c r="L7" s="104">
        <f t="shared" si="2"/>
        <v>2</v>
      </c>
      <c r="M7" s="125"/>
    </row>
    <row r="8" spans="1:13">
      <c r="A8" s="101"/>
      <c r="B8" s="125" t="s">
        <v>126</v>
      </c>
      <c r="C8" s="138" t="s">
        <v>137</v>
      </c>
      <c r="D8" s="102">
        <v>1</v>
      </c>
      <c r="E8" s="103"/>
      <c r="F8" s="115"/>
      <c r="G8" s="104">
        <f t="shared" si="0"/>
        <v>1</v>
      </c>
      <c r="H8" s="102">
        <v>1</v>
      </c>
      <c r="I8" s="103"/>
      <c r="J8" s="115"/>
      <c r="K8" s="104">
        <f t="shared" si="1"/>
        <v>1</v>
      </c>
      <c r="L8" s="104">
        <f t="shared" si="2"/>
        <v>2</v>
      </c>
      <c r="M8" s="125"/>
    </row>
    <row r="9" spans="1:13">
      <c r="A9" s="101"/>
      <c r="B9" s="125" t="s">
        <v>127</v>
      </c>
      <c r="C9" s="138" t="s">
        <v>128</v>
      </c>
      <c r="D9" s="102">
        <v>1</v>
      </c>
      <c r="E9" s="103"/>
      <c r="F9" s="115"/>
      <c r="G9" s="104">
        <f t="shared" si="0"/>
        <v>1</v>
      </c>
      <c r="H9" s="102">
        <v>1</v>
      </c>
      <c r="I9" s="103"/>
      <c r="J9" s="115"/>
      <c r="K9" s="104">
        <f t="shared" si="1"/>
        <v>1</v>
      </c>
      <c r="L9" s="104">
        <f t="shared" si="2"/>
        <v>2</v>
      </c>
      <c r="M9" s="125"/>
    </row>
    <row r="10" spans="1:13">
      <c r="A10" s="101"/>
      <c r="B10" s="125" t="s">
        <v>139</v>
      </c>
      <c r="C10" s="138" t="s">
        <v>138</v>
      </c>
      <c r="D10" s="102">
        <v>1</v>
      </c>
      <c r="E10" s="103"/>
      <c r="F10" s="115"/>
      <c r="G10" s="104">
        <f t="shared" si="0"/>
        <v>1</v>
      </c>
      <c r="H10" s="102">
        <v>1</v>
      </c>
      <c r="I10" s="103"/>
      <c r="J10" s="115"/>
      <c r="K10" s="104">
        <f t="shared" si="1"/>
        <v>1</v>
      </c>
      <c r="L10" s="104">
        <f t="shared" si="2"/>
        <v>2</v>
      </c>
      <c r="M10" s="125"/>
    </row>
    <row r="11" spans="1:13">
      <c r="A11" s="101"/>
      <c r="B11" s="125"/>
      <c r="C11" s="138"/>
      <c r="D11" s="102"/>
      <c r="E11" s="103"/>
      <c r="F11" s="115"/>
      <c r="G11" s="104">
        <f t="shared" si="0"/>
        <v>0</v>
      </c>
      <c r="H11" s="102"/>
      <c r="I11" s="103"/>
      <c r="J11" s="115"/>
      <c r="K11" s="104">
        <f t="shared" si="1"/>
        <v>0</v>
      </c>
      <c r="L11" s="104">
        <f t="shared" si="2"/>
        <v>0</v>
      </c>
      <c r="M11" s="125"/>
    </row>
    <row r="12" spans="1:13">
      <c r="A12" s="101"/>
      <c r="B12" s="125"/>
      <c r="C12" s="138"/>
      <c r="D12" s="102"/>
      <c r="E12" s="103"/>
      <c r="F12" s="115"/>
      <c r="G12" s="104">
        <f t="shared" si="0"/>
        <v>0</v>
      </c>
      <c r="H12" s="102"/>
      <c r="I12" s="103"/>
      <c r="J12" s="115"/>
      <c r="K12" s="104">
        <f t="shared" si="1"/>
        <v>0</v>
      </c>
      <c r="L12" s="104">
        <f t="shared" si="2"/>
        <v>0</v>
      </c>
      <c r="M12" s="125"/>
    </row>
    <row r="13" spans="1:13">
      <c r="A13" s="101"/>
      <c r="B13" s="125"/>
      <c r="C13" s="138"/>
      <c r="D13" s="102"/>
      <c r="E13" s="103"/>
      <c r="F13" s="115"/>
      <c r="G13" s="104">
        <f t="shared" si="0"/>
        <v>0</v>
      </c>
      <c r="H13" s="102"/>
      <c r="I13" s="103"/>
      <c r="J13" s="115"/>
      <c r="K13" s="104">
        <f t="shared" si="1"/>
        <v>0</v>
      </c>
      <c r="L13" s="104">
        <f t="shared" si="2"/>
        <v>0</v>
      </c>
      <c r="M13" s="125"/>
    </row>
    <row r="14" spans="1:13" ht="15" thickBot="1">
      <c r="A14" s="101"/>
      <c r="B14" s="125" t="s">
        <v>133</v>
      </c>
      <c r="C14" s="138" t="s">
        <v>151</v>
      </c>
      <c r="D14" s="105">
        <v>1</v>
      </c>
      <c r="E14" s="106"/>
      <c r="F14" s="116"/>
      <c r="G14" s="110">
        <f t="shared" si="0"/>
        <v>1</v>
      </c>
      <c r="H14" s="105">
        <v>1</v>
      </c>
      <c r="I14" s="106"/>
      <c r="J14" s="116"/>
      <c r="K14" s="104">
        <f t="shared" si="1"/>
        <v>1</v>
      </c>
      <c r="L14" s="110">
        <f t="shared" si="2"/>
        <v>2</v>
      </c>
      <c r="M14" s="125"/>
    </row>
    <row r="15" spans="1:13" ht="15" thickBot="1">
      <c r="A15" s="119"/>
      <c r="B15" s="127"/>
      <c r="C15" s="140" t="s">
        <v>123</v>
      </c>
      <c r="D15" s="121"/>
      <c r="E15" s="122"/>
      <c r="F15" s="123"/>
      <c r="G15" s="120">
        <f>SUM(G5:G14)</f>
        <v>6</v>
      </c>
      <c r="H15" s="121"/>
      <c r="I15" s="122"/>
      <c r="J15" s="123"/>
      <c r="K15" s="120">
        <f>SUM(K5:K14)</f>
        <v>6</v>
      </c>
      <c r="L15" s="112">
        <f t="shared" si="2"/>
        <v>12</v>
      </c>
      <c r="M15" s="133"/>
    </row>
    <row r="16" spans="1:13" ht="15" thickTop="1">
      <c r="A16" s="111">
        <v>1</v>
      </c>
      <c r="B16" s="126" t="s">
        <v>110</v>
      </c>
      <c r="C16" s="139" t="s">
        <v>140</v>
      </c>
      <c r="D16" s="105">
        <v>1</v>
      </c>
      <c r="E16" s="106"/>
      <c r="F16" s="116"/>
      <c r="G16" s="107">
        <f>D16</f>
        <v>1</v>
      </c>
      <c r="H16" s="105">
        <v>1</v>
      </c>
      <c r="I16" s="106"/>
      <c r="J16" s="116"/>
      <c r="K16" s="107">
        <f>H16</f>
        <v>1</v>
      </c>
      <c r="L16" s="107">
        <f t="shared" si="2"/>
        <v>2</v>
      </c>
      <c r="M16" s="132"/>
    </row>
    <row r="17" spans="1:13">
      <c r="A17" s="101">
        <v>2</v>
      </c>
      <c r="B17" s="125" t="s">
        <v>115</v>
      </c>
      <c r="C17" s="138" t="s">
        <v>27</v>
      </c>
      <c r="D17" s="102">
        <v>0</v>
      </c>
      <c r="E17" s="103"/>
      <c r="F17" s="115"/>
      <c r="G17" s="107">
        <f t="shared" ref="G17:G23" si="3">D17</f>
        <v>0</v>
      </c>
      <c r="H17" s="102"/>
      <c r="I17" s="103"/>
      <c r="J17" s="115"/>
      <c r="K17" s="107">
        <f t="shared" ref="K17:K23" si="4">H17</f>
        <v>0</v>
      </c>
      <c r="L17" s="104">
        <f t="shared" si="2"/>
        <v>0</v>
      </c>
      <c r="M17" s="131"/>
    </row>
    <row r="18" spans="1:13">
      <c r="A18" s="111">
        <v>3</v>
      </c>
      <c r="B18" s="125" t="s">
        <v>148</v>
      </c>
      <c r="C18" s="138" t="s">
        <v>141</v>
      </c>
      <c r="D18" s="102">
        <v>1</v>
      </c>
      <c r="E18" s="103"/>
      <c r="F18" s="115"/>
      <c r="G18" s="107">
        <f t="shared" si="3"/>
        <v>1</v>
      </c>
      <c r="H18" s="102">
        <v>1</v>
      </c>
      <c r="I18" s="103"/>
      <c r="J18" s="115"/>
      <c r="K18" s="107">
        <f t="shared" si="4"/>
        <v>1</v>
      </c>
      <c r="L18" s="104">
        <f t="shared" si="2"/>
        <v>2</v>
      </c>
      <c r="M18" s="131"/>
    </row>
    <row r="19" spans="1:13">
      <c r="A19" s="101">
        <v>4</v>
      </c>
      <c r="B19" s="125" t="s">
        <v>116</v>
      </c>
      <c r="C19" s="138"/>
      <c r="D19" s="102">
        <v>1</v>
      </c>
      <c r="E19" s="103"/>
      <c r="F19" s="115"/>
      <c r="G19" s="107">
        <f t="shared" si="3"/>
        <v>1</v>
      </c>
      <c r="H19" s="102">
        <v>1</v>
      </c>
      <c r="I19" s="103"/>
      <c r="J19" s="115"/>
      <c r="K19" s="107">
        <f t="shared" si="4"/>
        <v>1</v>
      </c>
      <c r="L19" s="104">
        <f t="shared" si="2"/>
        <v>2</v>
      </c>
      <c r="M19" s="131"/>
    </row>
    <row r="20" spans="1:13">
      <c r="A20" s="111">
        <v>5</v>
      </c>
      <c r="B20" s="125" t="s">
        <v>117</v>
      </c>
      <c r="C20" s="138"/>
      <c r="D20" s="102">
        <v>1</v>
      </c>
      <c r="E20" s="103"/>
      <c r="F20" s="115"/>
      <c r="G20" s="107">
        <f t="shared" si="3"/>
        <v>1</v>
      </c>
      <c r="H20" s="102">
        <v>1</v>
      </c>
      <c r="I20" s="103"/>
      <c r="J20" s="115"/>
      <c r="K20" s="107">
        <f t="shared" si="4"/>
        <v>1</v>
      </c>
      <c r="L20" s="104">
        <f t="shared" si="2"/>
        <v>2</v>
      </c>
      <c r="M20" s="125"/>
    </row>
    <row r="21" spans="1:13">
      <c r="A21" s="101">
        <v>6</v>
      </c>
      <c r="B21" s="125" t="s">
        <v>150</v>
      </c>
      <c r="C21" s="138"/>
      <c r="D21" s="102">
        <v>6</v>
      </c>
      <c r="E21" s="103"/>
      <c r="F21" s="115"/>
      <c r="G21" s="107">
        <f t="shared" si="3"/>
        <v>6</v>
      </c>
      <c r="H21" s="102">
        <v>6</v>
      </c>
      <c r="I21" s="103"/>
      <c r="J21" s="115"/>
      <c r="K21" s="107">
        <f t="shared" si="4"/>
        <v>6</v>
      </c>
      <c r="L21" s="104">
        <f t="shared" si="2"/>
        <v>12</v>
      </c>
      <c r="M21" s="125"/>
    </row>
    <row r="22" spans="1:13" ht="15" thickBot="1">
      <c r="A22" s="111">
        <v>7</v>
      </c>
      <c r="B22" s="125" t="s">
        <v>112</v>
      </c>
      <c r="C22" s="138"/>
      <c r="D22" s="154">
        <v>1</v>
      </c>
      <c r="E22" s="103"/>
      <c r="F22" s="115"/>
      <c r="G22" s="107">
        <f t="shared" si="3"/>
        <v>1</v>
      </c>
      <c r="H22" s="154">
        <v>1</v>
      </c>
      <c r="I22" s="103"/>
      <c r="J22" s="115"/>
      <c r="K22" s="107">
        <f t="shared" si="4"/>
        <v>1</v>
      </c>
      <c r="L22" s="104">
        <f t="shared" si="2"/>
        <v>2</v>
      </c>
      <c r="M22" s="131"/>
    </row>
    <row r="23" spans="1:13" ht="15" thickBot="1">
      <c r="A23" s="95"/>
      <c r="B23" s="129"/>
      <c r="C23" s="141" t="s">
        <v>124</v>
      </c>
      <c r="D23" s="155"/>
      <c r="E23" s="97"/>
      <c r="F23" s="117"/>
      <c r="G23" s="112">
        <f t="shared" si="3"/>
        <v>0</v>
      </c>
      <c r="H23" s="155"/>
      <c r="I23" s="97"/>
      <c r="J23" s="117"/>
      <c r="K23" s="112">
        <f t="shared" si="4"/>
        <v>0</v>
      </c>
      <c r="L23" s="112">
        <f t="shared" si="2"/>
        <v>0</v>
      </c>
      <c r="M23" s="134"/>
    </row>
    <row r="24" spans="1:13" ht="15" thickBot="1">
      <c r="A24" s="95"/>
      <c r="B24" s="129"/>
      <c r="C24" s="141" t="s">
        <v>123</v>
      </c>
      <c r="D24" s="155"/>
      <c r="E24" s="97"/>
      <c r="F24" s="117"/>
      <c r="G24" s="112">
        <f>SUM(G16:G23)</f>
        <v>11</v>
      </c>
      <c r="H24" s="155"/>
      <c r="I24" s="97"/>
      <c r="J24" s="117"/>
      <c r="K24" s="112">
        <f>SUM(K16:K23)</f>
        <v>11</v>
      </c>
      <c r="L24" s="112">
        <f t="shared" si="2"/>
        <v>22</v>
      </c>
      <c r="M24" s="134"/>
    </row>
    <row r="25" spans="1:13">
      <c r="A25" s="101">
        <v>8</v>
      </c>
      <c r="B25" s="126" t="s">
        <v>142</v>
      </c>
      <c r="C25" s="139" t="s">
        <v>143</v>
      </c>
      <c r="D25" s="156">
        <v>1</v>
      </c>
      <c r="E25" s="106"/>
      <c r="F25" s="116"/>
      <c r="G25" s="107">
        <f>D25</f>
        <v>1</v>
      </c>
      <c r="H25" s="156">
        <v>1</v>
      </c>
      <c r="I25" s="106"/>
      <c r="J25" s="116"/>
      <c r="K25" s="107">
        <f>H25</f>
        <v>1</v>
      </c>
      <c r="L25" s="107">
        <f t="shared" si="2"/>
        <v>2</v>
      </c>
      <c r="M25" s="132"/>
    </row>
    <row r="26" spans="1:13">
      <c r="A26" s="111">
        <v>9</v>
      </c>
      <c r="B26" s="126" t="s">
        <v>144</v>
      </c>
      <c r="C26" s="139"/>
      <c r="D26" s="105">
        <v>1</v>
      </c>
      <c r="E26" s="106"/>
      <c r="F26" s="116"/>
      <c r="G26" s="107">
        <f t="shared" ref="G26:G32" si="5">D26</f>
        <v>1</v>
      </c>
      <c r="H26" s="105">
        <v>1</v>
      </c>
      <c r="I26" s="106"/>
      <c r="J26" s="116"/>
      <c r="K26" s="107">
        <f t="shared" ref="K26:K32" si="6">H26</f>
        <v>1</v>
      </c>
      <c r="L26" s="104">
        <f t="shared" si="2"/>
        <v>2</v>
      </c>
      <c r="M26" s="132"/>
    </row>
    <row r="27" spans="1:13">
      <c r="A27" s="101">
        <v>10</v>
      </c>
      <c r="B27" s="125" t="s">
        <v>118</v>
      </c>
      <c r="C27" s="138"/>
      <c r="D27" s="102">
        <v>1</v>
      </c>
      <c r="E27" s="103"/>
      <c r="F27" s="115"/>
      <c r="G27" s="107">
        <f t="shared" si="5"/>
        <v>1</v>
      </c>
      <c r="H27" s="102">
        <v>1</v>
      </c>
      <c r="I27" s="103"/>
      <c r="J27" s="115"/>
      <c r="K27" s="107">
        <f t="shared" si="6"/>
        <v>1</v>
      </c>
      <c r="L27" s="104">
        <f t="shared" si="2"/>
        <v>2</v>
      </c>
      <c r="M27" s="131"/>
    </row>
    <row r="28" spans="1:13">
      <c r="A28" s="111">
        <v>11</v>
      </c>
      <c r="B28" s="125" t="s">
        <v>147</v>
      </c>
      <c r="C28" s="138"/>
      <c r="D28" s="144">
        <v>3</v>
      </c>
      <c r="E28" s="103"/>
      <c r="F28" s="115"/>
      <c r="G28" s="107">
        <f t="shared" si="5"/>
        <v>3</v>
      </c>
      <c r="H28" s="144">
        <v>3</v>
      </c>
      <c r="I28" s="103"/>
      <c r="J28" s="115"/>
      <c r="K28" s="107">
        <f t="shared" si="6"/>
        <v>3</v>
      </c>
      <c r="L28" s="104">
        <f t="shared" si="2"/>
        <v>6</v>
      </c>
      <c r="M28" s="131"/>
    </row>
    <row r="29" spans="1:13">
      <c r="A29" s="101">
        <v>12</v>
      </c>
      <c r="B29" s="125" t="s">
        <v>146</v>
      </c>
      <c r="C29" s="138"/>
      <c r="D29" s="144">
        <v>1</v>
      </c>
      <c r="E29" s="103"/>
      <c r="F29" s="115"/>
      <c r="G29" s="107">
        <f t="shared" si="5"/>
        <v>1</v>
      </c>
      <c r="H29" s="144">
        <v>1</v>
      </c>
      <c r="I29" s="103"/>
      <c r="J29" s="115"/>
      <c r="K29" s="107">
        <f t="shared" si="6"/>
        <v>1</v>
      </c>
      <c r="L29" s="104">
        <f t="shared" si="2"/>
        <v>2</v>
      </c>
      <c r="M29" s="131"/>
    </row>
    <row r="30" spans="1:13">
      <c r="A30" s="111">
        <v>13</v>
      </c>
      <c r="B30" s="125" t="s">
        <v>149</v>
      </c>
      <c r="C30" s="138"/>
      <c r="D30" s="144">
        <v>1</v>
      </c>
      <c r="E30" s="145"/>
      <c r="F30" s="146"/>
      <c r="G30" s="107">
        <f t="shared" si="5"/>
        <v>1</v>
      </c>
      <c r="H30" s="144">
        <v>1</v>
      </c>
      <c r="I30" s="145"/>
      <c r="J30" s="146"/>
      <c r="K30" s="107">
        <f t="shared" si="6"/>
        <v>1</v>
      </c>
      <c r="L30" s="104">
        <f t="shared" si="2"/>
        <v>2</v>
      </c>
      <c r="M30" s="151"/>
    </row>
    <row r="31" spans="1:13" ht="15" thickBot="1">
      <c r="A31" s="101">
        <v>14</v>
      </c>
      <c r="B31" s="125" t="s">
        <v>119</v>
      </c>
      <c r="C31" s="138"/>
      <c r="D31" s="102">
        <v>1</v>
      </c>
      <c r="E31" s="103"/>
      <c r="F31" s="115"/>
      <c r="G31" s="107">
        <f t="shared" si="5"/>
        <v>1</v>
      </c>
      <c r="H31" s="102">
        <v>1</v>
      </c>
      <c r="I31" s="103"/>
      <c r="J31" s="115"/>
      <c r="K31" s="107">
        <f t="shared" si="6"/>
        <v>1</v>
      </c>
      <c r="L31" s="104">
        <f t="shared" si="2"/>
        <v>2</v>
      </c>
      <c r="M31" s="131"/>
    </row>
    <row r="32" spans="1:13" ht="15" thickBot="1">
      <c r="A32" s="95"/>
      <c r="B32" s="129"/>
      <c r="C32" s="141" t="s">
        <v>124</v>
      </c>
      <c r="D32" s="96"/>
      <c r="E32" s="97"/>
      <c r="F32" s="117"/>
      <c r="G32" s="112">
        <f t="shared" si="5"/>
        <v>0</v>
      </c>
      <c r="H32" s="96"/>
      <c r="I32" s="97"/>
      <c r="J32" s="117"/>
      <c r="K32" s="112">
        <f t="shared" si="6"/>
        <v>0</v>
      </c>
      <c r="L32" s="112">
        <f t="shared" si="2"/>
        <v>0</v>
      </c>
      <c r="M32" s="134"/>
    </row>
    <row r="33" spans="1:13" ht="15" thickBot="1">
      <c r="A33" s="95"/>
      <c r="B33" s="129"/>
      <c r="C33" s="141" t="s">
        <v>123</v>
      </c>
      <c r="D33" s="96"/>
      <c r="E33" s="97"/>
      <c r="F33" s="117"/>
      <c r="G33" s="112">
        <f>SUM(G25:G32)</f>
        <v>9</v>
      </c>
      <c r="H33" s="96"/>
      <c r="I33" s="97"/>
      <c r="J33" s="117"/>
      <c r="K33" s="112">
        <f>SUM(K25:K32)</f>
        <v>9</v>
      </c>
      <c r="L33" s="112">
        <f t="shared" si="2"/>
        <v>18</v>
      </c>
      <c r="M33" s="134"/>
    </row>
    <row r="34" spans="1:13">
      <c r="A34" s="111">
        <v>15</v>
      </c>
      <c r="B34" s="126" t="s">
        <v>111</v>
      </c>
      <c r="C34" s="139"/>
      <c r="D34" s="105">
        <v>1</v>
      </c>
      <c r="E34" s="106"/>
      <c r="F34" s="116"/>
      <c r="G34" s="107">
        <f>D34</f>
        <v>1</v>
      </c>
      <c r="H34" s="105">
        <v>1</v>
      </c>
      <c r="I34" s="106"/>
      <c r="J34" s="116"/>
      <c r="K34" s="107">
        <f>H34</f>
        <v>1</v>
      </c>
      <c r="L34" s="107">
        <f t="shared" si="2"/>
        <v>2</v>
      </c>
      <c r="M34" s="132"/>
    </row>
    <row r="35" spans="1:13">
      <c r="A35" s="101">
        <v>16</v>
      </c>
      <c r="B35" s="125" t="s">
        <v>125</v>
      </c>
      <c r="C35" s="138" t="s">
        <v>27</v>
      </c>
      <c r="D35" s="102">
        <v>0</v>
      </c>
      <c r="E35" s="103"/>
      <c r="F35" s="115"/>
      <c r="G35" s="107">
        <f t="shared" ref="G35:G42" si="7">D35</f>
        <v>0</v>
      </c>
      <c r="H35" s="102"/>
      <c r="I35" s="103"/>
      <c r="J35" s="115"/>
      <c r="K35" s="107">
        <f t="shared" ref="K35:K42" si="8">H35</f>
        <v>0</v>
      </c>
      <c r="L35" s="104">
        <f t="shared" si="2"/>
        <v>0</v>
      </c>
      <c r="M35" s="131"/>
    </row>
    <row r="36" spans="1:13">
      <c r="A36" s="111">
        <v>17</v>
      </c>
      <c r="B36" s="147" t="s">
        <v>129</v>
      </c>
      <c r="C36" s="138"/>
      <c r="D36" s="102">
        <v>7</v>
      </c>
      <c r="E36" s="103"/>
      <c r="F36" s="115"/>
      <c r="G36" s="107">
        <f t="shared" si="7"/>
        <v>7</v>
      </c>
      <c r="H36" s="102">
        <v>7</v>
      </c>
      <c r="I36" s="103"/>
      <c r="J36" s="115"/>
      <c r="K36" s="107">
        <f t="shared" si="8"/>
        <v>7</v>
      </c>
      <c r="L36" s="104">
        <f t="shared" si="2"/>
        <v>14</v>
      </c>
      <c r="M36" s="131"/>
    </row>
    <row r="37" spans="1:13" ht="28.5" customHeight="1">
      <c r="A37" s="101">
        <v>18</v>
      </c>
      <c r="B37" s="159" t="s">
        <v>145</v>
      </c>
      <c r="C37" s="158"/>
      <c r="D37" s="102">
        <v>8</v>
      </c>
      <c r="E37" s="103">
        <v>2</v>
      </c>
      <c r="F37" s="115"/>
      <c r="G37" s="107">
        <f t="shared" si="7"/>
        <v>8</v>
      </c>
      <c r="H37" s="102">
        <v>8</v>
      </c>
      <c r="I37" s="103">
        <v>2</v>
      </c>
      <c r="J37" s="115"/>
      <c r="K37" s="107">
        <f t="shared" si="8"/>
        <v>8</v>
      </c>
      <c r="L37" s="104">
        <f t="shared" si="2"/>
        <v>16</v>
      </c>
      <c r="M37" s="135"/>
    </row>
    <row r="38" spans="1:13">
      <c r="A38" s="111">
        <v>19</v>
      </c>
      <c r="B38" s="128" t="s">
        <v>132</v>
      </c>
      <c r="C38" s="138" t="s">
        <v>130</v>
      </c>
      <c r="D38" s="108"/>
      <c r="E38" s="109"/>
      <c r="F38" s="115"/>
      <c r="G38" s="107">
        <f t="shared" si="7"/>
        <v>0</v>
      </c>
      <c r="H38" s="108"/>
      <c r="I38" s="109"/>
      <c r="J38" s="115"/>
      <c r="K38" s="107">
        <f t="shared" si="8"/>
        <v>0</v>
      </c>
      <c r="L38" s="104">
        <f t="shared" si="2"/>
        <v>0</v>
      </c>
      <c r="M38" s="136"/>
    </row>
    <row r="39" spans="1:13">
      <c r="A39" s="162">
        <v>20</v>
      </c>
      <c r="B39" s="125"/>
      <c r="C39" s="138"/>
      <c r="D39" s="102"/>
      <c r="E39" s="103"/>
      <c r="F39" s="115"/>
      <c r="G39" s="107">
        <f t="shared" si="7"/>
        <v>0</v>
      </c>
      <c r="H39" s="102"/>
      <c r="I39" s="103"/>
      <c r="J39" s="115"/>
      <c r="K39" s="107">
        <f t="shared" si="8"/>
        <v>0</v>
      </c>
      <c r="L39" s="104">
        <f t="shared" si="2"/>
        <v>0</v>
      </c>
      <c r="M39" s="135"/>
    </row>
    <row r="40" spans="1:13">
      <c r="A40" s="164"/>
      <c r="B40" s="125"/>
      <c r="C40" s="138"/>
      <c r="D40" s="102"/>
      <c r="E40" s="103"/>
      <c r="F40" s="115"/>
      <c r="G40" s="107">
        <f t="shared" si="7"/>
        <v>0</v>
      </c>
      <c r="H40" s="102"/>
      <c r="I40" s="103"/>
      <c r="J40" s="115"/>
      <c r="K40" s="107">
        <f t="shared" si="8"/>
        <v>0</v>
      </c>
      <c r="L40" s="104">
        <f t="shared" si="2"/>
        <v>0</v>
      </c>
      <c r="M40" s="131"/>
    </row>
    <row r="41" spans="1:13" ht="15" thickBot="1">
      <c r="A41" s="163"/>
      <c r="B41" s="130"/>
      <c r="C41" s="142"/>
      <c r="D41" s="148"/>
      <c r="E41" s="149"/>
      <c r="F41" s="115"/>
      <c r="G41" s="160">
        <f t="shared" si="7"/>
        <v>0</v>
      </c>
      <c r="H41" s="148"/>
      <c r="I41" s="149"/>
      <c r="J41" s="115"/>
      <c r="K41" s="160">
        <f t="shared" si="8"/>
        <v>0</v>
      </c>
      <c r="L41" s="110">
        <f t="shared" si="2"/>
        <v>0</v>
      </c>
      <c r="M41" s="150"/>
    </row>
    <row r="42" spans="1:13" ht="15" thickBot="1">
      <c r="B42" s="129"/>
      <c r="C42" s="141" t="s">
        <v>124</v>
      </c>
      <c r="D42" s="96"/>
      <c r="E42" s="97"/>
      <c r="F42" s="117"/>
      <c r="G42" s="112">
        <f t="shared" si="7"/>
        <v>0</v>
      </c>
      <c r="H42" s="96"/>
      <c r="I42" s="97"/>
      <c r="J42" s="117"/>
      <c r="K42" s="112">
        <f t="shared" si="8"/>
        <v>0</v>
      </c>
      <c r="L42" s="112">
        <f t="shared" si="2"/>
        <v>0</v>
      </c>
      <c r="M42" s="134"/>
    </row>
    <row r="43" spans="1:13" ht="15" thickBot="1">
      <c r="B43" s="129"/>
      <c r="C43" s="141" t="s">
        <v>123</v>
      </c>
      <c r="D43" s="96"/>
      <c r="E43" s="97"/>
      <c r="F43" s="117"/>
      <c r="G43" s="112">
        <f>SUM(G34:G42)</f>
        <v>16</v>
      </c>
      <c r="H43" s="96"/>
      <c r="I43" s="97"/>
      <c r="J43" s="117"/>
      <c r="K43" s="112">
        <f>SUM(K34:K42)</f>
        <v>16</v>
      </c>
      <c r="L43" s="107">
        <f t="shared" si="2"/>
        <v>32</v>
      </c>
      <c r="M43" s="134"/>
    </row>
    <row r="44" spans="1:13" ht="15" thickBot="1">
      <c r="C44" s="143" t="s">
        <v>41</v>
      </c>
      <c r="G44" s="161">
        <f>G15+G24+G33+G43</f>
        <v>42</v>
      </c>
      <c r="K44" s="152">
        <f>K15+K24+K33+K43</f>
        <v>42</v>
      </c>
      <c r="L44" s="153">
        <f t="shared" si="2"/>
        <v>84</v>
      </c>
      <c r="M44" s="134"/>
    </row>
  </sheetData>
  <mergeCells count="8">
    <mergeCell ref="L2:L4"/>
    <mergeCell ref="M2:M4"/>
    <mergeCell ref="D3:G3"/>
    <mergeCell ref="A2:A4"/>
    <mergeCell ref="B2:B4"/>
    <mergeCell ref="D2:G2"/>
    <mergeCell ref="H2:K2"/>
    <mergeCell ref="H3:K3"/>
  </mergeCells>
  <phoneticPr fontId="17"/>
  <conditionalFormatting sqref="H5:M43 G26:G32 A27:A31 B30:C31 D30:F32 A32:C35 D33:G34 D35:F37 G35:G42 B36:C37 A36:A39 A41 A26:F26 B27:F29 B38:F39 A40:F40 B41:F42 B43:G43 A5:G25">
    <cfRule type="expression" dxfId="3" priority="6">
      <formula>MOD(ROW(),2)=1</formula>
    </cfRule>
  </conditionalFormatting>
  <conditionalFormatting sqref="M44">
    <cfRule type="expression" dxfId="2" priority="5">
      <formula>MOD(ROW(),2)=1</formula>
    </cfRule>
  </conditionalFormatting>
  <printOptions horizontalCentered="1" verticalCentered="1"/>
  <pageMargins left="0" right="0" top="0" bottom="0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topLeftCell="B1" zoomScaleNormal="100" workbookViewId="0">
      <selection activeCell="N7" sqref="N7"/>
    </sheetView>
  </sheetViews>
  <sheetFormatPr defaultColWidth="9" defaultRowHeight="14.25"/>
  <cols>
    <col min="1" max="1" width="3.75" style="94" customWidth="1"/>
    <col min="2" max="2" width="20.375" style="124" bestFit="1" customWidth="1"/>
    <col min="3" max="4" width="14.75" style="118" customWidth="1"/>
    <col min="5" max="12" width="6.25" style="94" customWidth="1"/>
    <col min="13" max="13" width="6.875" style="94" customWidth="1"/>
    <col min="14" max="14" width="32.5" style="124" customWidth="1"/>
    <col min="15" max="15" width="4.75" style="94" bestFit="1" customWidth="1"/>
    <col min="16" max="16384" width="9" style="94"/>
  </cols>
  <sheetData>
    <row r="1" spans="1:14">
      <c r="A1" s="94" t="s">
        <v>157</v>
      </c>
    </row>
    <row r="2" spans="1:14">
      <c r="A2" s="439"/>
      <c r="B2" s="447" t="s">
        <v>103</v>
      </c>
      <c r="C2" s="137" t="s">
        <v>152</v>
      </c>
      <c r="D2" s="165" t="s">
        <v>153</v>
      </c>
      <c r="E2" s="448">
        <v>45535</v>
      </c>
      <c r="F2" s="449"/>
      <c r="G2" s="449"/>
      <c r="H2" s="450"/>
      <c r="I2" s="448">
        <v>45536</v>
      </c>
      <c r="J2" s="449"/>
      <c r="K2" s="449"/>
      <c r="L2" s="450"/>
      <c r="M2" s="438" t="s">
        <v>104</v>
      </c>
      <c r="N2" s="440" t="s">
        <v>105</v>
      </c>
    </row>
    <row r="3" spans="1:14">
      <c r="A3" s="439"/>
      <c r="B3" s="447"/>
      <c r="C3" s="98"/>
      <c r="D3" s="166"/>
      <c r="E3" s="443" t="s">
        <v>106</v>
      </c>
      <c r="F3" s="444"/>
      <c r="G3" s="445"/>
      <c r="H3" s="446"/>
      <c r="I3" s="443" t="s">
        <v>106</v>
      </c>
      <c r="J3" s="444"/>
      <c r="K3" s="445"/>
      <c r="L3" s="446"/>
      <c r="M3" s="439"/>
      <c r="N3" s="441"/>
    </row>
    <row r="4" spans="1:14">
      <c r="A4" s="439"/>
      <c r="B4" s="447"/>
      <c r="C4" s="98"/>
      <c r="D4" s="166"/>
      <c r="E4" s="99" t="s">
        <v>108</v>
      </c>
      <c r="F4" s="100" t="s">
        <v>109</v>
      </c>
      <c r="G4" s="114" t="s">
        <v>114</v>
      </c>
      <c r="H4" s="157" t="s">
        <v>107</v>
      </c>
      <c r="I4" s="99" t="s">
        <v>108</v>
      </c>
      <c r="J4" s="100" t="s">
        <v>109</v>
      </c>
      <c r="K4" s="114" t="s">
        <v>114</v>
      </c>
      <c r="L4" s="157" t="s">
        <v>107</v>
      </c>
      <c r="M4" s="439"/>
      <c r="N4" s="442"/>
    </row>
    <row r="5" spans="1:14">
      <c r="A5" s="101"/>
      <c r="B5" s="125" t="s">
        <v>120</v>
      </c>
      <c r="C5" s="138" t="s">
        <v>122</v>
      </c>
      <c r="D5" s="138" t="s">
        <v>122</v>
      </c>
      <c r="E5" s="102">
        <v>0</v>
      </c>
      <c r="F5" s="103"/>
      <c r="G5" s="115"/>
      <c r="H5" s="104">
        <f>E5</f>
        <v>0</v>
      </c>
      <c r="I5" s="102">
        <v>0</v>
      </c>
      <c r="J5" s="103"/>
      <c r="K5" s="115"/>
      <c r="L5" s="104">
        <f>I5</f>
        <v>0</v>
      </c>
      <c r="M5" s="104">
        <f>H5+L5</f>
        <v>0</v>
      </c>
      <c r="N5" s="131"/>
    </row>
    <row r="6" spans="1:14">
      <c r="A6" s="101"/>
      <c r="B6" s="125" t="s">
        <v>121</v>
      </c>
      <c r="C6" s="138" t="s">
        <v>131</v>
      </c>
      <c r="D6" s="138" t="s">
        <v>131</v>
      </c>
      <c r="E6" s="102">
        <v>1</v>
      </c>
      <c r="F6" s="103"/>
      <c r="G6" s="115"/>
      <c r="H6" s="104">
        <f t="shared" ref="H6:H14" si="0">E6</f>
        <v>1</v>
      </c>
      <c r="I6" s="102">
        <v>1</v>
      </c>
      <c r="J6" s="103"/>
      <c r="K6" s="115"/>
      <c r="L6" s="104">
        <f t="shared" ref="L6:L14" si="1">I6</f>
        <v>1</v>
      </c>
      <c r="M6" s="104">
        <f t="shared" ref="M6:M44" si="2">H6+L6</f>
        <v>2</v>
      </c>
      <c r="N6" s="125"/>
    </row>
    <row r="7" spans="1:14">
      <c r="A7" s="101"/>
      <c r="B7" s="125" t="s">
        <v>135</v>
      </c>
      <c r="C7" s="138" t="s">
        <v>136</v>
      </c>
      <c r="D7" s="138" t="s">
        <v>155</v>
      </c>
      <c r="E7" s="102">
        <v>1</v>
      </c>
      <c r="F7" s="103"/>
      <c r="G7" s="115"/>
      <c r="H7" s="104">
        <f t="shared" si="0"/>
        <v>1</v>
      </c>
      <c r="I7" s="102">
        <v>1</v>
      </c>
      <c r="J7" s="103"/>
      <c r="K7" s="115"/>
      <c r="L7" s="104">
        <f t="shared" si="1"/>
        <v>1</v>
      </c>
      <c r="M7" s="104">
        <f t="shared" si="2"/>
        <v>2</v>
      </c>
      <c r="N7" s="125"/>
    </row>
    <row r="8" spans="1:14">
      <c r="A8" s="101"/>
      <c r="B8" s="125" t="s">
        <v>126</v>
      </c>
      <c r="C8" s="138" t="s">
        <v>137</v>
      </c>
      <c r="D8" s="138" t="s">
        <v>154</v>
      </c>
      <c r="E8" s="102">
        <v>1</v>
      </c>
      <c r="F8" s="103"/>
      <c r="G8" s="115"/>
      <c r="H8" s="104">
        <f t="shared" si="0"/>
        <v>1</v>
      </c>
      <c r="I8" s="102">
        <v>1</v>
      </c>
      <c r="J8" s="103"/>
      <c r="K8" s="115"/>
      <c r="L8" s="104">
        <f t="shared" si="1"/>
        <v>1</v>
      </c>
      <c r="M8" s="104">
        <f t="shared" si="2"/>
        <v>2</v>
      </c>
      <c r="N8" s="125"/>
    </row>
    <row r="9" spans="1:14">
      <c r="A9" s="101"/>
      <c r="B9" s="125" t="s">
        <v>127</v>
      </c>
      <c r="C9" s="138" t="s">
        <v>128</v>
      </c>
      <c r="D9" s="138" t="s">
        <v>128</v>
      </c>
      <c r="E9" s="102">
        <v>1</v>
      </c>
      <c r="F9" s="103"/>
      <c r="G9" s="115"/>
      <c r="H9" s="104">
        <f t="shared" si="0"/>
        <v>1</v>
      </c>
      <c r="I9" s="102">
        <v>1</v>
      </c>
      <c r="J9" s="103"/>
      <c r="K9" s="115"/>
      <c r="L9" s="104">
        <f t="shared" si="1"/>
        <v>1</v>
      </c>
      <c r="M9" s="104">
        <f t="shared" si="2"/>
        <v>2</v>
      </c>
      <c r="N9" s="125"/>
    </row>
    <row r="10" spans="1:14">
      <c r="A10" s="101"/>
      <c r="B10" s="125" t="s">
        <v>139</v>
      </c>
      <c r="C10" s="138" t="s">
        <v>138</v>
      </c>
      <c r="D10" s="167" t="s">
        <v>156</v>
      </c>
      <c r="E10" s="102">
        <v>1</v>
      </c>
      <c r="F10" s="103"/>
      <c r="G10" s="115"/>
      <c r="H10" s="104">
        <f t="shared" si="0"/>
        <v>1</v>
      </c>
      <c r="I10" s="102">
        <v>1</v>
      </c>
      <c r="J10" s="103"/>
      <c r="K10" s="115"/>
      <c r="L10" s="104">
        <f t="shared" si="1"/>
        <v>1</v>
      </c>
      <c r="M10" s="104">
        <f t="shared" si="2"/>
        <v>2</v>
      </c>
      <c r="N10" s="125"/>
    </row>
    <row r="11" spans="1:14">
      <c r="A11" s="101"/>
      <c r="B11" s="125"/>
      <c r="C11" s="138"/>
      <c r="D11" s="167"/>
      <c r="E11" s="102"/>
      <c r="F11" s="103"/>
      <c r="G11" s="115"/>
      <c r="H11" s="104">
        <f t="shared" si="0"/>
        <v>0</v>
      </c>
      <c r="I11" s="102"/>
      <c r="J11" s="103"/>
      <c r="K11" s="115"/>
      <c r="L11" s="104">
        <f t="shared" si="1"/>
        <v>0</v>
      </c>
      <c r="M11" s="104">
        <f t="shared" si="2"/>
        <v>0</v>
      </c>
      <c r="N11" s="125"/>
    </row>
    <row r="12" spans="1:14">
      <c r="A12" s="101"/>
      <c r="B12" s="125"/>
      <c r="C12" s="138"/>
      <c r="D12" s="167"/>
      <c r="E12" s="102"/>
      <c r="F12" s="103"/>
      <c r="G12" s="115"/>
      <c r="H12" s="104">
        <f t="shared" si="0"/>
        <v>0</v>
      </c>
      <c r="I12" s="102"/>
      <c r="J12" s="103"/>
      <c r="K12" s="115"/>
      <c r="L12" s="104">
        <f t="shared" si="1"/>
        <v>0</v>
      </c>
      <c r="M12" s="104">
        <f t="shared" si="2"/>
        <v>0</v>
      </c>
      <c r="N12" s="125"/>
    </row>
    <row r="13" spans="1:14">
      <c r="A13" s="101"/>
      <c r="B13" s="125"/>
      <c r="C13" s="138"/>
      <c r="D13" s="167"/>
      <c r="E13" s="102"/>
      <c r="F13" s="103"/>
      <c r="G13" s="115"/>
      <c r="H13" s="104">
        <f t="shared" si="0"/>
        <v>0</v>
      </c>
      <c r="I13" s="102"/>
      <c r="J13" s="103"/>
      <c r="K13" s="115"/>
      <c r="L13" s="104">
        <f t="shared" si="1"/>
        <v>0</v>
      </c>
      <c r="M13" s="104">
        <f t="shared" si="2"/>
        <v>0</v>
      </c>
      <c r="N13" s="125"/>
    </row>
    <row r="14" spans="1:14" ht="15" thickBot="1">
      <c r="A14" s="101"/>
      <c r="B14" s="125" t="s">
        <v>133</v>
      </c>
      <c r="C14" s="138" t="s">
        <v>151</v>
      </c>
      <c r="D14" s="168"/>
      <c r="E14" s="105">
        <v>1</v>
      </c>
      <c r="F14" s="106"/>
      <c r="G14" s="116"/>
      <c r="H14" s="110">
        <f t="shared" si="0"/>
        <v>1</v>
      </c>
      <c r="I14" s="105">
        <v>1</v>
      </c>
      <c r="J14" s="106"/>
      <c r="K14" s="116"/>
      <c r="L14" s="104">
        <f t="shared" si="1"/>
        <v>1</v>
      </c>
      <c r="M14" s="110">
        <f t="shared" si="2"/>
        <v>2</v>
      </c>
      <c r="N14" s="125"/>
    </row>
    <row r="15" spans="1:14" ht="15" thickBot="1">
      <c r="A15" s="119"/>
      <c r="B15" s="127"/>
      <c r="C15" s="140" t="s">
        <v>123</v>
      </c>
      <c r="D15" s="169"/>
      <c r="E15" s="121"/>
      <c r="F15" s="122"/>
      <c r="G15" s="123"/>
      <c r="H15" s="120">
        <f>SUM(H5:H14)</f>
        <v>6</v>
      </c>
      <c r="I15" s="121"/>
      <c r="J15" s="122"/>
      <c r="K15" s="123"/>
      <c r="L15" s="120">
        <f>SUM(L5:L14)</f>
        <v>6</v>
      </c>
      <c r="M15" s="112">
        <f t="shared" si="2"/>
        <v>12</v>
      </c>
      <c r="N15" s="133"/>
    </row>
    <row r="16" spans="1:14" ht="15" thickTop="1">
      <c r="A16" s="111">
        <v>1</v>
      </c>
      <c r="B16" s="126" t="s">
        <v>110</v>
      </c>
      <c r="C16" s="139" t="s">
        <v>140</v>
      </c>
      <c r="D16" s="168"/>
      <c r="E16" s="105">
        <v>1</v>
      </c>
      <c r="F16" s="106"/>
      <c r="G16" s="116"/>
      <c r="H16" s="107">
        <f>E16</f>
        <v>1</v>
      </c>
      <c r="I16" s="105">
        <v>1</v>
      </c>
      <c r="J16" s="106"/>
      <c r="K16" s="116"/>
      <c r="L16" s="107">
        <f>I16</f>
        <v>1</v>
      </c>
      <c r="M16" s="107">
        <f t="shared" si="2"/>
        <v>2</v>
      </c>
      <c r="N16" s="132"/>
    </row>
    <row r="17" spans="1:14">
      <c r="A17" s="101">
        <v>2</v>
      </c>
      <c r="B17" s="125" t="s">
        <v>115</v>
      </c>
      <c r="C17" s="138" t="s">
        <v>27</v>
      </c>
      <c r="D17" s="167"/>
      <c r="E17" s="102">
        <v>0</v>
      </c>
      <c r="F17" s="103"/>
      <c r="G17" s="115"/>
      <c r="H17" s="107">
        <f t="shared" ref="H17:H23" si="3">E17</f>
        <v>0</v>
      </c>
      <c r="I17" s="102"/>
      <c r="J17" s="103"/>
      <c r="K17" s="115"/>
      <c r="L17" s="107">
        <f t="shared" ref="L17:L23" si="4">I17</f>
        <v>0</v>
      </c>
      <c r="M17" s="104">
        <f t="shared" si="2"/>
        <v>0</v>
      </c>
      <c r="N17" s="131"/>
    </row>
    <row r="18" spans="1:14">
      <c r="A18" s="111">
        <v>3</v>
      </c>
      <c r="B18" s="125" t="s">
        <v>148</v>
      </c>
      <c r="C18" s="138" t="s">
        <v>141</v>
      </c>
      <c r="D18" s="167"/>
      <c r="E18" s="102">
        <v>1</v>
      </c>
      <c r="F18" s="103"/>
      <c r="G18" s="115"/>
      <c r="H18" s="107">
        <f t="shared" si="3"/>
        <v>1</v>
      </c>
      <c r="I18" s="102">
        <v>1</v>
      </c>
      <c r="J18" s="103"/>
      <c r="K18" s="115"/>
      <c r="L18" s="107">
        <f t="shared" si="4"/>
        <v>1</v>
      </c>
      <c r="M18" s="104">
        <f t="shared" si="2"/>
        <v>2</v>
      </c>
      <c r="N18" s="131"/>
    </row>
    <row r="19" spans="1:14">
      <c r="A19" s="101">
        <v>4</v>
      </c>
      <c r="B19" s="125" t="s">
        <v>116</v>
      </c>
      <c r="C19" s="138"/>
      <c r="D19" s="167"/>
      <c r="E19" s="102">
        <v>1</v>
      </c>
      <c r="F19" s="103"/>
      <c r="G19" s="115"/>
      <c r="H19" s="107">
        <f t="shared" si="3"/>
        <v>1</v>
      </c>
      <c r="I19" s="102">
        <v>1</v>
      </c>
      <c r="J19" s="103"/>
      <c r="K19" s="115"/>
      <c r="L19" s="107">
        <f t="shared" si="4"/>
        <v>1</v>
      </c>
      <c r="M19" s="104">
        <f t="shared" si="2"/>
        <v>2</v>
      </c>
      <c r="N19" s="131"/>
    </row>
    <row r="20" spans="1:14">
      <c r="A20" s="111">
        <v>5</v>
      </c>
      <c r="B20" s="125" t="s">
        <v>117</v>
      </c>
      <c r="C20" s="138"/>
      <c r="D20" s="167"/>
      <c r="E20" s="102">
        <v>1</v>
      </c>
      <c r="F20" s="103"/>
      <c r="G20" s="115"/>
      <c r="H20" s="107">
        <f t="shared" si="3"/>
        <v>1</v>
      </c>
      <c r="I20" s="102">
        <v>1</v>
      </c>
      <c r="J20" s="103"/>
      <c r="K20" s="115"/>
      <c r="L20" s="107">
        <f t="shared" si="4"/>
        <v>1</v>
      </c>
      <c r="M20" s="104">
        <f t="shared" si="2"/>
        <v>2</v>
      </c>
      <c r="N20" s="125"/>
    </row>
    <row r="21" spans="1:14">
      <c r="A21" s="101">
        <v>6</v>
      </c>
      <c r="B21" s="125" t="s">
        <v>150</v>
      </c>
      <c r="C21" s="138"/>
      <c r="D21" s="167"/>
      <c r="E21" s="102">
        <v>6</v>
      </c>
      <c r="F21" s="103"/>
      <c r="G21" s="115"/>
      <c r="H21" s="107">
        <f t="shared" si="3"/>
        <v>6</v>
      </c>
      <c r="I21" s="102">
        <v>6</v>
      </c>
      <c r="J21" s="103"/>
      <c r="K21" s="115"/>
      <c r="L21" s="107">
        <f t="shared" si="4"/>
        <v>6</v>
      </c>
      <c r="M21" s="104">
        <f t="shared" si="2"/>
        <v>12</v>
      </c>
      <c r="N21" s="125"/>
    </row>
    <row r="22" spans="1:14" ht="15" thickBot="1">
      <c r="A22" s="111">
        <v>7</v>
      </c>
      <c r="B22" s="125" t="s">
        <v>112</v>
      </c>
      <c r="C22" s="138"/>
      <c r="D22" s="167"/>
      <c r="E22" s="154">
        <v>1</v>
      </c>
      <c r="F22" s="103"/>
      <c r="G22" s="115"/>
      <c r="H22" s="107">
        <f t="shared" si="3"/>
        <v>1</v>
      </c>
      <c r="I22" s="154">
        <v>1</v>
      </c>
      <c r="J22" s="103"/>
      <c r="K22" s="115"/>
      <c r="L22" s="107">
        <f t="shared" si="4"/>
        <v>1</v>
      </c>
      <c r="M22" s="104">
        <f t="shared" si="2"/>
        <v>2</v>
      </c>
      <c r="N22" s="131"/>
    </row>
    <row r="23" spans="1:14" ht="15" thickBot="1">
      <c r="A23" s="95"/>
      <c r="B23" s="129"/>
      <c r="C23" s="141" t="s">
        <v>124</v>
      </c>
      <c r="D23" s="170"/>
      <c r="E23" s="155"/>
      <c r="F23" s="97"/>
      <c r="G23" s="117"/>
      <c r="H23" s="112">
        <f t="shared" si="3"/>
        <v>0</v>
      </c>
      <c r="I23" s="155"/>
      <c r="J23" s="97"/>
      <c r="K23" s="117"/>
      <c r="L23" s="112">
        <f t="shared" si="4"/>
        <v>0</v>
      </c>
      <c r="M23" s="112">
        <f t="shared" si="2"/>
        <v>0</v>
      </c>
      <c r="N23" s="134"/>
    </row>
    <row r="24" spans="1:14" ht="15" thickBot="1">
      <c r="A24" s="95"/>
      <c r="B24" s="129"/>
      <c r="C24" s="141" t="s">
        <v>123</v>
      </c>
      <c r="D24" s="170"/>
      <c r="E24" s="155"/>
      <c r="F24" s="97"/>
      <c r="G24" s="117"/>
      <c r="H24" s="112">
        <f>SUM(H16:H23)</f>
        <v>11</v>
      </c>
      <c r="I24" s="155"/>
      <c r="J24" s="97"/>
      <c r="K24" s="117"/>
      <c r="L24" s="112">
        <f>SUM(L16:L23)</f>
        <v>11</v>
      </c>
      <c r="M24" s="112">
        <f t="shared" si="2"/>
        <v>22</v>
      </c>
      <c r="N24" s="134"/>
    </row>
    <row r="25" spans="1:14">
      <c r="A25" s="101">
        <v>8</v>
      </c>
      <c r="B25" s="126" t="s">
        <v>142</v>
      </c>
      <c r="C25" s="139" t="s">
        <v>143</v>
      </c>
      <c r="D25" s="168"/>
      <c r="E25" s="156">
        <v>1</v>
      </c>
      <c r="F25" s="106"/>
      <c r="G25" s="116"/>
      <c r="H25" s="107">
        <f>E25</f>
        <v>1</v>
      </c>
      <c r="I25" s="156">
        <v>1</v>
      </c>
      <c r="J25" s="106"/>
      <c r="K25" s="116"/>
      <c r="L25" s="107">
        <f>I25</f>
        <v>1</v>
      </c>
      <c r="M25" s="107">
        <f t="shared" si="2"/>
        <v>2</v>
      </c>
      <c r="N25" s="132"/>
    </row>
    <row r="26" spans="1:14">
      <c r="A26" s="111">
        <v>9</v>
      </c>
      <c r="B26" s="126" t="s">
        <v>144</v>
      </c>
      <c r="C26" s="139"/>
      <c r="D26" s="168"/>
      <c r="E26" s="105">
        <v>1</v>
      </c>
      <c r="F26" s="106"/>
      <c r="G26" s="116"/>
      <c r="H26" s="107">
        <f t="shared" ref="H26:H32" si="5">E26</f>
        <v>1</v>
      </c>
      <c r="I26" s="105">
        <v>1</v>
      </c>
      <c r="J26" s="106"/>
      <c r="K26" s="116"/>
      <c r="L26" s="107">
        <f t="shared" ref="L26:L32" si="6">I26</f>
        <v>1</v>
      </c>
      <c r="M26" s="104">
        <f t="shared" si="2"/>
        <v>2</v>
      </c>
      <c r="N26" s="132"/>
    </row>
    <row r="27" spans="1:14">
      <c r="A27" s="101">
        <v>10</v>
      </c>
      <c r="B27" s="125" t="s">
        <v>118</v>
      </c>
      <c r="C27" s="138"/>
      <c r="D27" s="167"/>
      <c r="E27" s="102">
        <v>1</v>
      </c>
      <c r="F27" s="103"/>
      <c r="G27" s="115"/>
      <c r="H27" s="107">
        <f t="shared" si="5"/>
        <v>1</v>
      </c>
      <c r="I27" s="102">
        <v>1</v>
      </c>
      <c r="J27" s="103"/>
      <c r="K27" s="115"/>
      <c r="L27" s="107">
        <f t="shared" si="6"/>
        <v>1</v>
      </c>
      <c r="M27" s="104">
        <f t="shared" si="2"/>
        <v>2</v>
      </c>
      <c r="N27" s="131"/>
    </row>
    <row r="28" spans="1:14">
      <c r="A28" s="111">
        <v>11</v>
      </c>
      <c r="B28" s="125" t="s">
        <v>147</v>
      </c>
      <c r="C28" s="138"/>
      <c r="D28" s="167"/>
      <c r="E28" s="144">
        <v>3</v>
      </c>
      <c r="F28" s="103"/>
      <c r="G28" s="115"/>
      <c r="H28" s="107">
        <f t="shared" si="5"/>
        <v>3</v>
      </c>
      <c r="I28" s="144">
        <v>3</v>
      </c>
      <c r="J28" s="103"/>
      <c r="K28" s="115"/>
      <c r="L28" s="107">
        <f t="shared" si="6"/>
        <v>3</v>
      </c>
      <c r="M28" s="104">
        <f t="shared" si="2"/>
        <v>6</v>
      </c>
      <c r="N28" s="131"/>
    </row>
    <row r="29" spans="1:14">
      <c r="A29" s="101">
        <v>12</v>
      </c>
      <c r="B29" s="125" t="s">
        <v>146</v>
      </c>
      <c r="C29" s="138"/>
      <c r="D29" s="167"/>
      <c r="E29" s="144">
        <v>1</v>
      </c>
      <c r="F29" s="103"/>
      <c r="G29" s="115"/>
      <c r="H29" s="107">
        <f t="shared" si="5"/>
        <v>1</v>
      </c>
      <c r="I29" s="144">
        <v>1</v>
      </c>
      <c r="J29" s="103"/>
      <c r="K29" s="115"/>
      <c r="L29" s="107">
        <f t="shared" si="6"/>
        <v>1</v>
      </c>
      <c r="M29" s="104">
        <f t="shared" si="2"/>
        <v>2</v>
      </c>
      <c r="N29" s="131"/>
    </row>
    <row r="30" spans="1:14">
      <c r="A30" s="111">
        <v>13</v>
      </c>
      <c r="B30" s="125" t="s">
        <v>149</v>
      </c>
      <c r="C30" s="138"/>
      <c r="D30" s="167"/>
      <c r="E30" s="144">
        <v>1</v>
      </c>
      <c r="F30" s="145"/>
      <c r="G30" s="146"/>
      <c r="H30" s="107">
        <f t="shared" si="5"/>
        <v>1</v>
      </c>
      <c r="I30" s="144">
        <v>1</v>
      </c>
      <c r="J30" s="145"/>
      <c r="K30" s="146"/>
      <c r="L30" s="107">
        <f t="shared" si="6"/>
        <v>1</v>
      </c>
      <c r="M30" s="104">
        <f t="shared" si="2"/>
        <v>2</v>
      </c>
      <c r="N30" s="151"/>
    </row>
    <row r="31" spans="1:14" ht="15" thickBot="1">
      <c r="A31" s="101">
        <v>14</v>
      </c>
      <c r="B31" s="125" t="s">
        <v>119</v>
      </c>
      <c r="C31" s="138"/>
      <c r="D31" s="167"/>
      <c r="E31" s="102">
        <v>1</v>
      </c>
      <c r="F31" s="103"/>
      <c r="G31" s="115"/>
      <c r="H31" s="107">
        <f t="shared" si="5"/>
        <v>1</v>
      </c>
      <c r="I31" s="102">
        <v>1</v>
      </c>
      <c r="J31" s="103"/>
      <c r="K31" s="115"/>
      <c r="L31" s="107">
        <f t="shared" si="6"/>
        <v>1</v>
      </c>
      <c r="M31" s="104">
        <f t="shared" si="2"/>
        <v>2</v>
      </c>
      <c r="N31" s="131"/>
    </row>
    <row r="32" spans="1:14" ht="15" thickBot="1">
      <c r="A32" s="95"/>
      <c r="B32" s="129"/>
      <c r="C32" s="141" t="s">
        <v>124</v>
      </c>
      <c r="D32" s="170"/>
      <c r="E32" s="96"/>
      <c r="F32" s="97"/>
      <c r="G32" s="117"/>
      <c r="H32" s="112">
        <f t="shared" si="5"/>
        <v>0</v>
      </c>
      <c r="I32" s="96"/>
      <c r="J32" s="97"/>
      <c r="K32" s="117"/>
      <c r="L32" s="112">
        <f t="shared" si="6"/>
        <v>0</v>
      </c>
      <c r="M32" s="112">
        <f t="shared" si="2"/>
        <v>0</v>
      </c>
      <c r="N32" s="134"/>
    </row>
    <row r="33" spans="1:14" ht="15" thickBot="1">
      <c r="A33" s="95"/>
      <c r="B33" s="129"/>
      <c r="C33" s="141" t="s">
        <v>123</v>
      </c>
      <c r="D33" s="170"/>
      <c r="E33" s="96"/>
      <c r="F33" s="97"/>
      <c r="G33" s="117"/>
      <c r="H33" s="112">
        <f>SUM(H25:H32)</f>
        <v>9</v>
      </c>
      <c r="I33" s="96"/>
      <c r="J33" s="97"/>
      <c r="K33" s="117"/>
      <c r="L33" s="112">
        <f>SUM(L25:L32)</f>
        <v>9</v>
      </c>
      <c r="M33" s="112">
        <f t="shared" si="2"/>
        <v>18</v>
      </c>
      <c r="N33" s="134"/>
    </row>
    <row r="34" spans="1:14">
      <c r="A34" s="111">
        <v>15</v>
      </c>
      <c r="B34" s="126" t="s">
        <v>111</v>
      </c>
      <c r="C34" s="139"/>
      <c r="D34" s="168"/>
      <c r="E34" s="105">
        <v>1</v>
      </c>
      <c r="F34" s="106"/>
      <c r="G34" s="116"/>
      <c r="H34" s="107">
        <f>E34</f>
        <v>1</v>
      </c>
      <c r="I34" s="105">
        <v>1</v>
      </c>
      <c r="J34" s="106"/>
      <c r="K34" s="116"/>
      <c r="L34" s="107">
        <f>I34</f>
        <v>1</v>
      </c>
      <c r="M34" s="107">
        <f t="shared" si="2"/>
        <v>2</v>
      </c>
      <c r="N34" s="132"/>
    </row>
    <row r="35" spans="1:14">
      <c r="A35" s="101">
        <v>16</v>
      </c>
      <c r="B35" s="125" t="s">
        <v>125</v>
      </c>
      <c r="C35" s="138" t="s">
        <v>27</v>
      </c>
      <c r="D35" s="167"/>
      <c r="E35" s="102">
        <v>0</v>
      </c>
      <c r="F35" s="103"/>
      <c r="G35" s="115"/>
      <c r="H35" s="107">
        <f t="shared" ref="H35:H42" si="7">E35</f>
        <v>0</v>
      </c>
      <c r="I35" s="102"/>
      <c r="J35" s="103"/>
      <c r="K35" s="115"/>
      <c r="L35" s="107">
        <f t="shared" ref="L35:L42" si="8">I35</f>
        <v>0</v>
      </c>
      <c r="M35" s="104">
        <f t="shared" si="2"/>
        <v>0</v>
      </c>
      <c r="N35" s="131"/>
    </row>
    <row r="36" spans="1:14">
      <c r="A36" s="111">
        <v>17</v>
      </c>
      <c r="B36" s="147" t="s">
        <v>129</v>
      </c>
      <c r="C36" s="138"/>
      <c r="D36" s="167"/>
      <c r="E36" s="102">
        <v>7</v>
      </c>
      <c r="F36" s="103"/>
      <c r="G36" s="115"/>
      <c r="H36" s="107">
        <f t="shared" si="7"/>
        <v>7</v>
      </c>
      <c r="I36" s="102">
        <v>7</v>
      </c>
      <c r="J36" s="103"/>
      <c r="K36" s="115"/>
      <c r="L36" s="107">
        <f t="shared" si="8"/>
        <v>7</v>
      </c>
      <c r="M36" s="104">
        <f t="shared" si="2"/>
        <v>14</v>
      </c>
      <c r="N36" s="131"/>
    </row>
    <row r="37" spans="1:14" ht="28.5" customHeight="1">
      <c r="A37" s="101">
        <v>18</v>
      </c>
      <c r="B37" s="159" t="s">
        <v>145</v>
      </c>
      <c r="C37" s="158"/>
      <c r="D37" s="171"/>
      <c r="E37" s="102">
        <v>8</v>
      </c>
      <c r="F37" s="103">
        <v>2</v>
      </c>
      <c r="G37" s="115"/>
      <c r="H37" s="107">
        <f t="shared" si="7"/>
        <v>8</v>
      </c>
      <c r="I37" s="102">
        <v>8</v>
      </c>
      <c r="J37" s="103">
        <v>2</v>
      </c>
      <c r="K37" s="115"/>
      <c r="L37" s="107">
        <f t="shared" si="8"/>
        <v>8</v>
      </c>
      <c r="M37" s="104">
        <f t="shared" si="2"/>
        <v>16</v>
      </c>
      <c r="N37" s="135"/>
    </row>
    <row r="38" spans="1:14">
      <c r="A38" s="111">
        <v>19</v>
      </c>
      <c r="B38" s="128" t="s">
        <v>132</v>
      </c>
      <c r="C38" s="138" t="s">
        <v>130</v>
      </c>
      <c r="D38" s="172"/>
      <c r="E38" s="108"/>
      <c r="F38" s="109"/>
      <c r="G38" s="115"/>
      <c r="H38" s="107">
        <f t="shared" si="7"/>
        <v>0</v>
      </c>
      <c r="I38" s="108"/>
      <c r="J38" s="109"/>
      <c r="K38" s="115"/>
      <c r="L38" s="107">
        <f t="shared" si="8"/>
        <v>0</v>
      </c>
      <c r="M38" s="104">
        <f t="shared" si="2"/>
        <v>0</v>
      </c>
      <c r="N38" s="136"/>
    </row>
    <row r="39" spans="1:14">
      <c r="A39" s="162">
        <v>20</v>
      </c>
      <c r="B39" s="125"/>
      <c r="C39" s="138"/>
      <c r="D39" s="167"/>
      <c r="E39" s="102"/>
      <c r="F39" s="103"/>
      <c r="G39" s="115"/>
      <c r="H39" s="107">
        <f t="shared" si="7"/>
        <v>0</v>
      </c>
      <c r="I39" s="102"/>
      <c r="J39" s="103"/>
      <c r="K39" s="115"/>
      <c r="L39" s="107">
        <f t="shared" si="8"/>
        <v>0</v>
      </c>
      <c r="M39" s="104">
        <f t="shared" si="2"/>
        <v>0</v>
      </c>
      <c r="N39" s="135"/>
    </row>
    <row r="40" spans="1:14">
      <c r="A40" s="164"/>
      <c r="B40" s="125"/>
      <c r="C40" s="138"/>
      <c r="D40" s="167"/>
      <c r="E40" s="102"/>
      <c r="F40" s="103"/>
      <c r="G40" s="115"/>
      <c r="H40" s="107">
        <f t="shared" si="7"/>
        <v>0</v>
      </c>
      <c r="I40" s="102"/>
      <c r="J40" s="103"/>
      <c r="K40" s="115"/>
      <c r="L40" s="107">
        <f t="shared" si="8"/>
        <v>0</v>
      </c>
      <c r="M40" s="104">
        <f t="shared" si="2"/>
        <v>0</v>
      </c>
      <c r="N40" s="131"/>
    </row>
    <row r="41" spans="1:14" ht="15" thickBot="1">
      <c r="A41" s="163"/>
      <c r="B41" s="130"/>
      <c r="C41" s="142"/>
      <c r="D41" s="173"/>
      <c r="E41" s="148"/>
      <c r="F41" s="149"/>
      <c r="G41" s="115"/>
      <c r="H41" s="160">
        <f t="shared" si="7"/>
        <v>0</v>
      </c>
      <c r="I41" s="148"/>
      <c r="J41" s="149"/>
      <c r="K41" s="115"/>
      <c r="L41" s="160">
        <f t="shared" si="8"/>
        <v>0</v>
      </c>
      <c r="M41" s="110">
        <f t="shared" si="2"/>
        <v>0</v>
      </c>
      <c r="N41" s="150"/>
    </row>
    <row r="42" spans="1:14" ht="15" thickBot="1">
      <c r="B42" s="129"/>
      <c r="C42" s="141" t="s">
        <v>124</v>
      </c>
      <c r="D42" s="170"/>
      <c r="E42" s="96"/>
      <c r="F42" s="97"/>
      <c r="G42" s="117"/>
      <c r="H42" s="112">
        <f t="shared" si="7"/>
        <v>0</v>
      </c>
      <c r="I42" s="96"/>
      <c r="J42" s="97"/>
      <c r="K42" s="117"/>
      <c r="L42" s="112">
        <f t="shared" si="8"/>
        <v>0</v>
      </c>
      <c r="M42" s="112">
        <f t="shared" si="2"/>
        <v>0</v>
      </c>
      <c r="N42" s="134"/>
    </row>
    <row r="43" spans="1:14" ht="15" thickBot="1">
      <c r="B43" s="129"/>
      <c r="C43" s="141" t="s">
        <v>123</v>
      </c>
      <c r="D43" s="170"/>
      <c r="E43" s="96"/>
      <c r="F43" s="97"/>
      <c r="G43" s="117"/>
      <c r="H43" s="112">
        <f>SUM(H34:H42)</f>
        <v>16</v>
      </c>
      <c r="I43" s="96"/>
      <c r="J43" s="97"/>
      <c r="K43" s="117"/>
      <c r="L43" s="112">
        <f>SUM(L34:L42)</f>
        <v>16</v>
      </c>
      <c r="M43" s="107">
        <f t="shared" si="2"/>
        <v>32</v>
      </c>
      <c r="N43" s="134"/>
    </row>
    <row r="44" spans="1:14" ht="15" thickBot="1">
      <c r="C44" s="143" t="s">
        <v>41</v>
      </c>
      <c r="D44" s="174"/>
      <c r="H44" s="161">
        <f>H15+H24+H33+H43</f>
        <v>42</v>
      </c>
      <c r="L44" s="152">
        <f>L15+L24+L33+L43</f>
        <v>42</v>
      </c>
      <c r="M44" s="153">
        <f t="shared" si="2"/>
        <v>84</v>
      </c>
      <c r="N44" s="134"/>
    </row>
  </sheetData>
  <mergeCells count="8">
    <mergeCell ref="N2:N4"/>
    <mergeCell ref="E3:H3"/>
    <mergeCell ref="I3:L3"/>
    <mergeCell ref="A2:A4"/>
    <mergeCell ref="B2:B4"/>
    <mergeCell ref="E2:H2"/>
    <mergeCell ref="I2:L2"/>
    <mergeCell ref="M2:M4"/>
  </mergeCells>
  <phoneticPr fontId="17"/>
  <conditionalFormatting sqref="I5:N43 A26:G26 H26:H32 B27:G29 A27:A31 B30:D31 E30:G32 A32:D35 E33:H34 E35:G37 H35:H42 B36:D37 A36:A39 B38:G39 A40:G40 A41 B41:G42 B43:H43 A5:H25">
    <cfRule type="expression" dxfId="1" priority="2">
      <formula>MOD(ROW(),2)=1</formula>
    </cfRule>
  </conditionalFormatting>
  <conditionalFormatting sqref="N44">
    <cfRule type="expression" dxfId="0" priority="1">
      <formula>MOD(ROW(),2)=1</formula>
    </cfRule>
  </conditionalFormatting>
  <printOptions horizontalCentered="1" verticalCentered="1"/>
  <pageMargins left="0" right="0" top="0" bottom="0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 記入例</vt:lpstr>
      <vt:lpstr>様式１（バレーボール）</vt:lpstr>
      <vt:lpstr>試算表20220614</vt:lpstr>
      <vt:lpstr>栃木　試算表20240415 </vt:lpstr>
      <vt:lpstr>試算表20220614!Print_Area</vt:lpstr>
      <vt:lpstr>'栃木　試算表20240415 '!Print_Area</vt:lpstr>
      <vt:lpstr>'様式１ 記入例'!Print_Area</vt:lpstr>
      <vt:lpstr>'様式１（バレーボール）'!Print_Area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　健介</dc:creator>
  <cp:lastModifiedBy>山口幸雄</cp:lastModifiedBy>
  <cp:lastPrinted>2024-04-15T10:20:33Z</cp:lastPrinted>
  <dcterms:created xsi:type="dcterms:W3CDTF">2021-04-29T15:09:25Z</dcterms:created>
  <dcterms:modified xsi:type="dcterms:W3CDTF">2024-04-15T11:00:56Z</dcterms:modified>
</cp:coreProperties>
</file>